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pivotTables/pivotTable1.xml" ContentType="application/vnd.openxmlformats-officedocument.spreadsheetml.pivotTable+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defaultThemeVersion="166925"/>
  <mc:AlternateContent xmlns:mc="http://schemas.openxmlformats.org/markup-compatibility/2006">
    <mc:Choice Requires="x15">
      <x15ac:absPath xmlns:x15ac="http://schemas.microsoft.com/office/spreadsheetml/2010/11/ac" url="U:\FOOD\Business Development Department\LOCK IN PROJECT\Predict OTI tool\CORPORATE TOOL\"/>
    </mc:Choice>
  </mc:AlternateContent>
  <xr:revisionPtr revIDLastSave="0" documentId="8_{3FDE1E37-2FA1-4169-9613-E59473402AE6}" xr6:coauthVersionLast="47" xr6:coauthVersionMax="47" xr10:uidLastSave="{00000000-0000-0000-0000-000000000000}"/>
  <bookViews>
    <workbookView xWindow="-120" yWindow="-120" windowWidth="29040" windowHeight="15840" firstSheet="8" activeTab="8" xr2:uid="{00000000-000D-0000-FFFF-FFFF00000000}"/>
  </bookViews>
  <sheets>
    <sheet name="Testcase document" sheetId="1" state="hidden" r:id="rId1"/>
    <sheet name="Bug Report" sheetId="2" state="hidden" r:id="rId2"/>
    <sheet name="Activesell-DepartmentMTestcases" sheetId="3" state="hidden" r:id="rId3"/>
    <sheet name="Activesell-FloorManagerTestcase" sheetId="6" state="hidden" r:id="rId4"/>
    <sheet name="Activesell-storemanagertestcase" sheetId="7" state="hidden" r:id="rId5"/>
    <sheet name="Activesell-countryheadtestcases" sheetId="8" state="hidden" r:id="rId6"/>
    <sheet name="Bug Report-Activesells" sheetId="4" state="hidden" r:id="rId7"/>
    <sheet name="SurveyTool-Pakistan-1stDay" sheetId="5" state="hidden" r:id="rId8"/>
    <sheet name="Profitibilty-Bug Report" sheetId="15" r:id="rId9"/>
    <sheet name="3.14" sheetId="31" r:id="rId10"/>
    <sheet name="3.6.9" sheetId="30" r:id="rId11"/>
    <sheet name="3.13 VK" sheetId="29" r:id="rId12"/>
    <sheet name="3.11 VK" sheetId="28" r:id="rId13"/>
    <sheet name="2.9 VK" sheetId="26" r:id="rId14"/>
    <sheet name="1.6 VK" sheetId="25" r:id="rId15"/>
    <sheet name="3.13.1" sheetId="24" r:id="rId16"/>
    <sheet name="3.13" sheetId="23" r:id="rId17"/>
    <sheet name="3.12" sheetId="22" r:id="rId18"/>
    <sheet name="3.11" sheetId="21" r:id="rId19"/>
    <sheet name="3.1" sheetId="20" r:id="rId20"/>
    <sheet name="2.9" sheetId="17" r:id="rId21"/>
    <sheet name="2.13" sheetId="18" r:id="rId22"/>
    <sheet name="3.7" sheetId="19" r:id="rId23"/>
    <sheet name="ConfirmationFromClient" sheetId="16" state="hidden" r:id="rId24"/>
    <sheet name="SurveyTool-Pakistan-3rdMonth" sheetId="9" state="hidden" r:id="rId25"/>
    <sheet name="SurveyTool-Pakistan-3rdManager" sheetId="10" state="hidden" r:id="rId26"/>
    <sheet name="SurveyTool-Pak-Dashboard1Day" sheetId="12" state="hidden" r:id="rId27"/>
    <sheet name="SurveyTool-Dashboard3rdM-joinee" sheetId="13" state="hidden" r:id="rId28"/>
    <sheet name="SurveyTool-Dashboard3rdMonth-LM" sheetId="14" state="hidden" r:id="rId29"/>
  </sheets>
  <definedNames>
    <definedName name="_xlnm._FilterDatabase" localSheetId="18" hidden="1">'3.11'!$A$34:$E$40</definedName>
    <definedName name="_xlnm._FilterDatabase" localSheetId="22" hidden="1">'3.7'!$A$58:$E$58</definedName>
    <definedName name="_xlnm._FilterDatabase" localSheetId="8" hidden="1">'Profitibilty-Bug Report'!$A$11:$J$18</definedName>
  </definedNames>
  <calcPr calcId="191029"/>
  <pivotCaches>
    <pivotCache cacheId="0" r:id="rId30"/>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35" i="26" l="1"/>
  <c r="I34" i="26"/>
  <c r="I33" i="26"/>
  <c r="F73" i="23" l="1"/>
  <c r="C73" i="23"/>
  <c r="I73" i="23" s="1"/>
  <c r="C32" i="22"/>
  <c r="F32" i="22" s="1"/>
  <c r="H32" i="21"/>
  <c r="E32" i="21"/>
  <c r="D84" i="20"/>
  <c r="G84" i="20" s="1"/>
  <c r="D56" i="19"/>
  <c r="L46" i="19" l="1"/>
  <c r="L45" i="19"/>
  <c r="L47" i="19" l="1"/>
  <c r="D40" i="17"/>
  <c r="D39" i="17"/>
  <c r="D38" i="17"/>
</calcChain>
</file>

<file path=xl/sharedStrings.xml><?xml version="1.0" encoding="utf-8"?>
<sst xmlns="http://schemas.openxmlformats.org/spreadsheetml/2006/main" count="1481" uniqueCount="678">
  <si>
    <t>Pre-requisite</t>
  </si>
  <si>
    <t xml:space="preserve">Product functional working documention with expected results/requirements copy should be handed to QA, which will ease the tescase design. </t>
  </si>
  <si>
    <t>steps to be carried out before going Live - (Pre-Live operations on stage endpoint)</t>
  </si>
  <si>
    <t>To perform End to End System testing from stage endpoint</t>
  </si>
  <si>
    <t>To perform Re-testing of logged issues/bug tickets</t>
  </si>
  <si>
    <t>To perform Regression testing, If all looks good on Re-testing of fixed issues(**Perfoming regression testing is manadate to make sure nothing is breaking and overall flow looks good)</t>
  </si>
  <si>
    <t>Once E2E system ytesting is completed QA can give Sign-Off</t>
  </si>
  <si>
    <t>Steps to be carried out after going Live (Post-Live operations on Production endpoint)</t>
  </si>
  <si>
    <t xml:space="preserve">To perform quick smoke test on Production endpoint to make sure nothing is breaking and everything looks good on Prod after Go-Live </t>
  </si>
  <si>
    <t>TC ID</t>
  </si>
  <si>
    <t>Name of the testcase</t>
  </si>
  <si>
    <t>Expected results</t>
  </si>
  <si>
    <t>Actual Results</t>
  </si>
  <si>
    <t>Status</t>
  </si>
  <si>
    <t>Tests Executed By</t>
  </si>
  <si>
    <t>Execution date</t>
  </si>
  <si>
    <t>Also somwtimes we can follow-</t>
  </si>
  <si>
    <t>Description</t>
  </si>
  <si>
    <t>Steps to be carried out</t>
  </si>
  <si>
    <t>Testdata (if any)</t>
  </si>
  <si>
    <t>Expected Results</t>
  </si>
  <si>
    <t>Project Name -</t>
  </si>
  <si>
    <t>Bug / JIRA Ticket ID</t>
  </si>
  <si>
    <t>Name of the ticket(Title)</t>
  </si>
  <si>
    <t>Sample TestData</t>
  </si>
  <si>
    <t>Linked to Parent Ticket/Epic</t>
  </si>
  <si>
    <t>Related to which fix</t>
  </si>
  <si>
    <t>Priority</t>
  </si>
  <si>
    <t>Is it Blocker</t>
  </si>
  <si>
    <t>Reported By</t>
  </si>
  <si>
    <t>Assigned To</t>
  </si>
  <si>
    <t xml:space="preserve">Priority - </t>
  </si>
  <si>
    <t>Numbering</t>
  </si>
  <si>
    <t xml:space="preserve">High </t>
  </si>
  <si>
    <t>Medium</t>
  </si>
  <si>
    <t>Low</t>
  </si>
  <si>
    <t>sometimes High priority/expedite or blocker isssue is given as priority numbering as 10</t>
  </si>
  <si>
    <t>Active sells project portal - stage url:    https://hol-activeselling.metro.de/login2</t>
  </si>
  <si>
    <t>Testing in Chrome browser</t>
  </si>
  <si>
    <t>Department Manager - Ultra Fresh product</t>
  </si>
  <si>
    <t>Sub-TC number</t>
  </si>
  <si>
    <t>To validate Home Page</t>
  </si>
  <si>
    <t>To validate username and password textfields</t>
  </si>
  <si>
    <t>UN: department1_s2_c3_a1@metro-services.in
Pwd: metro@123</t>
  </si>
  <si>
    <t>Looks good</t>
  </si>
  <si>
    <t>PASS</t>
  </si>
  <si>
    <t>To validate "Sign-in" button functionality</t>
  </si>
  <si>
    <t>Click on Sign-in button</t>
  </si>
  <si>
    <t>It should redirect to "Welcome to the Active Selling Assessment !" web page</t>
  </si>
  <si>
    <t>To validate "Welcome to the Active Selling Assessment !" page</t>
  </si>
  <si>
    <t>To verify welcome assessment page content</t>
  </si>
  <si>
    <t xml:space="preserve">welcome assessment content should be displayed correctly 
</t>
  </si>
  <si>
    <t>To verify Continue button should function correctly</t>
  </si>
  <si>
    <t>Click on Continue button</t>
  </si>
  <si>
    <t>On clicking shoul get redirected to the assesment questionares</t>
  </si>
  <si>
    <t>To validate Assessment Already Submitted page</t>
  </si>
  <si>
    <t xml:space="preserve">To verify PDF assessment form in both the ways:
1. 1. PDF download - on clicking Here
2. Email with pdf </t>
  </si>
  <si>
    <t>As the assessment already submitted, it should work in 2 ways:
1. PDF download - on clicking Here
2. Email with pdf should be sent to department manager</t>
  </si>
  <si>
    <t>PDF download looks good
email yet to verify</t>
  </si>
  <si>
    <t>To check the functionality of Go back to Homepage button</t>
  </si>
  <si>
    <t>Click on Go back to Homepage button</t>
  </si>
  <si>
    <t>Should redirecty back to homepage</t>
  </si>
  <si>
    <t>Redirected to home page but content in mentioned on home page is not justified</t>
  </si>
  <si>
    <t>Low priority but can be fixed</t>
  </si>
  <si>
    <t>Low priority issue</t>
  </si>
  <si>
    <t>To validate Departmet manager assessment questionares</t>
  </si>
  <si>
    <t>To verify Product knowledge level1: Ambassador</t>
  </si>
  <si>
    <t xml:space="preserve">Some questions show question-mark and some not </t>
  </si>
  <si>
    <t>There should be unique way</t>
  </si>
  <si>
    <t>Partner</t>
  </si>
  <si>
    <t>Champion</t>
  </si>
  <si>
    <t>Customer Knowledge level1: Ambassador</t>
  </si>
  <si>
    <t>Sells skills level1: Ambassador</t>
  </si>
  <si>
    <t>To verify Progress bar percentage status</t>
  </si>
  <si>
    <t>looks good for next but if we click on Previous option and check the progress bar percentage it is incorrect</t>
  </si>
  <si>
    <t>It should show correct percenatage stats</t>
  </si>
  <si>
    <t>To validate Thank you page</t>
  </si>
  <si>
    <t>To validate Thank you page content</t>
  </si>
  <si>
    <t>To verify functionality of "Go back to homepage" button</t>
  </si>
  <si>
    <t>It should redirect back to the home page</t>
  </si>
  <si>
    <t>To validate Profile option web page</t>
  </si>
  <si>
    <t>To validate Profile update page</t>
  </si>
  <si>
    <t>In Profile of department manager, phone  no address those details are not getting updated and not reflecting when same department manager re-visit the page second time.</t>
  </si>
  <si>
    <t>It should get reflected in department manager profile</t>
  </si>
  <si>
    <t>To validate Home &amp; Logout option web page</t>
  </si>
  <si>
    <t>To validate Support option</t>
  </si>
  <si>
    <t>UltraFresh, Fresh,Wine,Dry food,Non-food and checkin - checkout all types completed in testing</t>
  </si>
  <si>
    <t>Floor Manager - Ultra Fresh product</t>
  </si>
  <si>
    <t>It should redirect to next results web page</t>
  </si>
  <si>
    <t>To validate Assessment Results page</t>
  </si>
  <si>
    <t>To verify the stats of department, assessment and  validation completed stats</t>
  </si>
  <si>
    <t xml:space="preserve">It should show all the stats corectly </t>
  </si>
  <si>
    <t>Looks good on re-test</t>
  </si>
  <si>
    <t>Changing the icons of stats blocks- that fix is in progress</t>
  </si>
  <si>
    <t>To round-off assessment results percentage - in progress with dev</t>
  </si>
  <si>
    <t>To validate Assessment Results section</t>
  </si>
  <si>
    <t>Click on Assessment Results block</t>
  </si>
  <si>
    <t>It should redirect to Assessment List web page</t>
  </si>
  <si>
    <t>To validate Assessment List page</t>
  </si>
  <si>
    <t>To validate the department wise content and percentage stats</t>
  </si>
  <si>
    <t>It should reflect the departments and percentage stats correctly</t>
  </si>
  <si>
    <t>To verify functioning of Validate button</t>
  </si>
  <si>
    <t>It should redirect to the Validate info pop-up</t>
  </si>
  <si>
    <t>To validate functioning of "View details" button</t>
  </si>
  <si>
    <t>It should redirecyt to View details's Assessment View page</t>
  </si>
  <si>
    <t>To validate "View details's Assessment View" page</t>
  </si>
  <si>
    <t>To validate Department List section</t>
  </si>
  <si>
    <t xml:space="preserve">It should show all 6 departments - (Ulta fresh, fresh, wine, dry-food, non-food, checkin-checkout) correctly </t>
  </si>
  <si>
    <t>To validate assessment details form with "Edit" button</t>
  </si>
  <si>
    <t xml:space="preserve">It should allow to edit the previously made selections </t>
  </si>
  <si>
    <t>To validate assessment details form with "Validate" button</t>
  </si>
  <si>
    <t>Assessment should get validated..no revert allowed</t>
  </si>
  <si>
    <t>To validate assessment details form with "Export" button</t>
  </si>
  <si>
    <t>Export assessment in PDF form</t>
  </si>
  <si>
    <t>To validate all detailed percenatge stats of 3 pillars</t>
  </si>
  <si>
    <t>It should show percentage stats based on selections made</t>
  </si>
  <si>
    <t>To validate Dashboard web page</t>
  </si>
  <si>
    <t>To verify percentage stats and graphical represntation</t>
  </si>
  <si>
    <t>To validate Support Page</t>
  </si>
  <si>
    <t>UltraFresh and Fresh food products completed in testing</t>
  </si>
  <si>
    <t>store Manager - check-in/checkout</t>
  </si>
  <si>
    <t>To validate Store Report page</t>
  </si>
  <si>
    <t>To validate department and other stats content</t>
  </si>
  <si>
    <t>To validate completion status section</t>
  </si>
  <si>
    <t>To validate Result section</t>
  </si>
  <si>
    <t>To validate "View more" button functionality</t>
  </si>
  <si>
    <t>Click on View More button</t>
  </si>
  <si>
    <t>It should allow Edit, Approve and Export functioning correctly</t>
  </si>
  <si>
    <t>To validate Country head Dashboard</t>
  </si>
  <si>
    <t>To validate the functionality of "View Training"</t>
  </si>
  <si>
    <t>Active sells bugs</t>
  </si>
  <si>
    <t>Points to highlight -</t>
  </si>
  <si>
    <t>1. Some questions formatting is not correct - like in case of some questions question mark is provided and for some it's not provided. We can consider this as future enhancement</t>
  </si>
  <si>
    <t>2.All paraghph text should be with Justified alignment this gives good look and feel.</t>
  </si>
  <si>
    <t>3. Progress bar issues for previous button</t>
  </si>
  <si>
    <t>Progess bar shows incorrect percentage stats for "Previous" button click</t>
  </si>
  <si>
    <t>Current percentage is 22% like below:</t>
  </si>
  <si>
    <t>On previous button click it shows high percentage in progress bar:</t>
  </si>
  <si>
    <t>Deparment manager UN - department1_s2_c3_a1@metro-services.in</t>
  </si>
  <si>
    <t>Some questions show question mark some not- there should be uniqueness</t>
  </si>
  <si>
    <t>etc- with'.' and question mark at the end of the question</t>
  </si>
  <si>
    <t xml:space="preserve">First day joiner feedback from - http://10.16.148.18/survey-tool-pakistan/pakistan/survey/firstdayfeedback </t>
  </si>
  <si>
    <t>1st Day new joinee survey through Feedback form</t>
  </si>
  <si>
    <t>To validate Header part of Feedback form/Survey Form</t>
  </si>
  <si>
    <t>To validae main heading of feedback form</t>
  </si>
  <si>
    <t xml:space="preserve">To validate sub-heading </t>
  </si>
  <si>
    <t>It should be New Joiners*</t>
  </si>
  <si>
    <t>In actual it's New Juniors</t>
  </si>
  <si>
    <t>FAIL -Can be quick fix</t>
  </si>
  <si>
    <t>To validate Language selection drop down box</t>
  </si>
  <si>
    <t>Drop down box should show as - Select Language - Urdu *</t>
  </si>
  <si>
    <t xml:space="preserve">In actual it shows one of the language name populated </t>
  </si>
  <si>
    <t>Can be quick fix</t>
  </si>
  <si>
    <t>To validate starting content/text of survey form</t>
  </si>
  <si>
    <t>To validate the text with alignment, font and look n feel parameters</t>
  </si>
  <si>
    <t>Suggestion - "your onboarding team" this text should be on below line of "Best Wishes"</t>
  </si>
  <si>
    <t>in Actual both are on same line</t>
  </si>
  <si>
    <t>FAIL-Can be quick fix</t>
  </si>
  <si>
    <t xml:space="preserve">To validate first Rating(0-10) question </t>
  </si>
  <si>
    <t>To validate the text -</t>
  </si>
  <si>
    <t>Absolutely not' and 'Most likely' both should have dot(.) or shouldn't have *</t>
  </si>
  <si>
    <t xml:space="preserve">Absolutely not' shows the dot(.)and no dot for 'Most likely' </t>
  </si>
  <si>
    <t>Rating buttions(0-10) functionality</t>
  </si>
  <si>
    <t>It should show buttion boudries correctly on selection*</t>
  </si>
  <si>
    <t>lower side button boudry goes off on selection</t>
  </si>
  <si>
    <t>To validate next questions</t>
  </si>
  <si>
    <t>To validate Comment section question1</t>
  </si>
  <si>
    <t>To validate question formatting</t>
  </si>
  <si>
    <t>To validate Answer textfield area</t>
  </si>
  <si>
    <t>"Your answer" should be in Urdu*</t>
  </si>
  <si>
    <t>In actual it's shown as "Your answer.." in textfield box *</t>
  </si>
  <si>
    <t>To validate Comment section question2</t>
  </si>
  <si>
    <t>In actual it's shown as "Your answer.." in textfield box</t>
  </si>
  <si>
    <t>To validate the functionality of Submit button</t>
  </si>
  <si>
    <t>To validate the functoionality of Submit button</t>
  </si>
  <si>
    <t>To check for Urdu translation of Submit buttion for Pakistan</t>
  </si>
  <si>
    <t>In actual it's in English language which is incorrect.</t>
  </si>
  <si>
    <t>FAIL- can be quick fix</t>
  </si>
  <si>
    <t>To validate automated emails sent to new joiner - email on 1st day and 3rd month email</t>
  </si>
  <si>
    <t>To validate email sent to line manager on 3rd month</t>
  </si>
  <si>
    <t>Query - To ask in stand-up do we get email notification on succesful submission of feedback forms or it's something different</t>
  </si>
  <si>
    <t>On first day of On-boarding process, candidate or new jioner will get automated email to fill up the survey with link of Survey portal provided there.</t>
  </si>
  <si>
    <t>Forms working modules</t>
  </si>
  <si>
    <t>On submission this page comes up</t>
  </si>
  <si>
    <t>Translated to english from urdu</t>
  </si>
  <si>
    <t>Suggestions/Comments</t>
  </si>
  <si>
    <t>Confirmed with dev</t>
  </si>
  <si>
    <t>To validate Log - In Page</t>
  </si>
  <si>
    <t>To validae main heading of Log-in page</t>
  </si>
  <si>
    <t>It should show correctly</t>
  </si>
  <si>
    <t>Bug</t>
  </si>
  <si>
    <t xml:space="preserve">Heading should be centrally aligned </t>
  </si>
  <si>
    <t>Already pre-defined</t>
  </si>
  <si>
    <t>It should be shown correctly</t>
  </si>
  <si>
    <t>Looks Good</t>
  </si>
  <si>
    <t>To validate Username</t>
  </si>
  <si>
    <t>To validate Password</t>
  </si>
  <si>
    <t>For password threshold of alpha-numerice combination should be provided below -like 8 character password needed and so on..</t>
  </si>
  <si>
    <t>To validate Footer part</t>
  </si>
  <si>
    <t>What is expected 2022 or 2020/ 2021?, because some pages show as 2022 and some as 2021 and this as 2020</t>
  </si>
  <si>
    <t>To validate the functionality of Log-in button</t>
  </si>
  <si>
    <t>It should work correctly</t>
  </si>
  <si>
    <t>To validate Home Page/Customer Page</t>
  </si>
  <si>
    <t>To validate the Heading and text with alignment, font and look n feel parameters</t>
  </si>
  <si>
    <t>It should be "Metro Business Soluntion center" or releaveant to that</t>
  </si>
  <si>
    <t>To validate "Linked Customer No." field</t>
  </si>
  <si>
    <t>It should work correctly and allow multi selections</t>
  </si>
  <si>
    <t>To validate "Article Category"</t>
  </si>
  <si>
    <t>It should work correctly and show all possible options</t>
  </si>
  <si>
    <t>It should show month from the calender correctly</t>
  </si>
  <si>
    <t>To validate Quarter field</t>
  </si>
  <si>
    <t>It should show all 4 quarters correctly</t>
  </si>
  <si>
    <t>To validate functionality of "Show Data" button</t>
  </si>
  <si>
    <t>It should work correctly and show the expected data</t>
  </si>
  <si>
    <t>To validate "Category Sales Share" column of "Sales Share" table</t>
  </si>
  <si>
    <t>It should show the expected data correctly</t>
  </si>
  <si>
    <t>To validate "Sales Share%" column of "Sales Share" table</t>
  </si>
  <si>
    <t>It should show the expected data correctly and percentage total should be always 100</t>
  </si>
  <si>
    <t>To validate "Sales history and Trends" table</t>
  </si>
  <si>
    <t>To validate Article details entries table</t>
  </si>
  <si>
    <t>2.14.1</t>
  </si>
  <si>
    <t>To validate show entries drop down box</t>
  </si>
  <si>
    <t>2.14.2</t>
  </si>
  <si>
    <t>To validate search box functionality</t>
  </si>
  <si>
    <t xml:space="preserve">2.14.3 </t>
  </si>
  <si>
    <t>To validate table columns heading</t>
  </si>
  <si>
    <t>It show be arranged and aligned in correct way</t>
  </si>
  <si>
    <t>2.14.4</t>
  </si>
  <si>
    <t>2.14.5</t>
  </si>
  <si>
    <t xml:space="preserve">To validate the selection of article entries </t>
  </si>
  <si>
    <t>It should be selected correctly</t>
  </si>
  <si>
    <t>2.14.6</t>
  </si>
  <si>
    <t>To validate the "Go To Offer List" button</t>
  </si>
  <si>
    <t>It should re-direct to the offer logic calculation page</t>
  </si>
  <si>
    <t>2.14.7</t>
  </si>
  <si>
    <t>To validate the footer of article entries table</t>
  </si>
  <si>
    <t>Heading names not needed</t>
  </si>
  <si>
    <t>To validate Footer part of Customer page</t>
  </si>
  <si>
    <t xml:space="preserve">Customer Page Menu list </t>
  </si>
  <si>
    <t>It should be shown correctly and show all menus of the project</t>
  </si>
  <si>
    <t>To validate Offers- list Page</t>
  </si>
  <si>
    <t>To validate "Show"number of entries drop down</t>
  </si>
  <si>
    <t>To validate column headings</t>
  </si>
  <si>
    <t>To validate BackBonus calculation</t>
  </si>
  <si>
    <t>It should calculate and show the value of Back bonus calculation</t>
  </si>
  <si>
    <t>3.6.1</t>
  </si>
  <si>
    <t>To validate ICO no, Unique no and Quarters fields</t>
  </si>
  <si>
    <t>It should fetch the same value of those fields from previous page</t>
  </si>
  <si>
    <t>3.6.2</t>
  </si>
  <si>
    <t>To validate the type BULK field</t>
  </si>
  <si>
    <t>3.6.3</t>
  </si>
  <si>
    <t>To validate Spirits field</t>
  </si>
  <si>
    <t>3.6.4</t>
  </si>
  <si>
    <t>To validate Regular field</t>
  </si>
  <si>
    <t>3.6.5</t>
  </si>
  <si>
    <t>To validate Promo field</t>
  </si>
  <si>
    <t>3.6.6</t>
  </si>
  <si>
    <t>To validate CIP field</t>
  </si>
  <si>
    <t>3.6.7</t>
  </si>
  <si>
    <t>3.6.8</t>
  </si>
  <si>
    <t>To validate Add level button</t>
  </si>
  <si>
    <t>3.6.9</t>
  </si>
  <si>
    <t>To validate Calculate Back bonus button</t>
  </si>
  <si>
    <t>It should show all calculated values correctly</t>
  </si>
  <si>
    <t>3.6.10</t>
  </si>
  <si>
    <t>To validate Calculate OTI button</t>
  </si>
  <si>
    <t>It should show calculated OTI correctly in Forecast OTI%</t>
  </si>
  <si>
    <t>To validate Forecasted OTI %</t>
  </si>
  <si>
    <t>To validate footer of Offer List Page</t>
  </si>
  <si>
    <t>To validate warning messages/error messages on Offerlist page</t>
  </si>
  <si>
    <t>To validate NNBP update module</t>
  </si>
  <si>
    <t>To validate the header of NNBP page</t>
  </si>
  <si>
    <t>To validate Home redirect icon</t>
  </si>
  <si>
    <t>To validate Show entries drop down box</t>
  </si>
  <si>
    <t>To validate Search box functionality</t>
  </si>
  <si>
    <t>To validate table column headings</t>
  </si>
  <si>
    <t>To validate NNBP table entries with toggle button functionality</t>
  </si>
  <si>
    <t>4.5.1</t>
  </si>
  <si>
    <t>To validate some toggle function for specific entries</t>
  </si>
  <si>
    <t>To validate the footer part of NNBP table</t>
  </si>
  <si>
    <t>To validate the footer section of NNBP page</t>
  </si>
  <si>
    <t>To validate Profile page</t>
  </si>
  <si>
    <t xml:space="preserve">To validate Profile textfilelds </t>
  </si>
  <si>
    <t>Data should be added correctly- Profile page should update</t>
  </si>
  <si>
    <t>To validate Update Button</t>
  </si>
  <si>
    <t>It should work correcctly and update the page with alert message</t>
  </si>
  <si>
    <t>To validate Log-out page</t>
  </si>
  <si>
    <t>To validate Log-out</t>
  </si>
  <si>
    <t>It should function correctly</t>
  </si>
  <si>
    <t>Dev Confirm with Business</t>
  </si>
  <si>
    <t>To validate Log-in button from Log-out page</t>
  </si>
  <si>
    <t>It should allow to log-in back</t>
  </si>
  <si>
    <t>To validate Forgot Password page</t>
  </si>
  <si>
    <t>To validate all textfilelds to re-set password</t>
  </si>
  <si>
    <t>It should show all textfilelds correctly</t>
  </si>
  <si>
    <t>To validate Cancel button</t>
  </si>
  <si>
    <t>It should cancel the process and go back to Log-in page</t>
  </si>
  <si>
    <t>To validate footer part of Forgot password page</t>
  </si>
  <si>
    <t>It should show footer correctly</t>
  </si>
  <si>
    <t xml:space="preserve">Back-Bonus Calulation: </t>
  </si>
  <si>
    <t>Backbonus = Limit base * Selected bonus % (Selected bonus value is the percentage value that we enter in Type1/2)</t>
  </si>
  <si>
    <t>Limit base = every value including Limit word is considered from Bulk,spirits,Regular, promo, CIP data tables</t>
  </si>
  <si>
    <t>Bonus Base = "Limit and Bonus" values are considered in Bonus base value</t>
  </si>
  <si>
    <t>Historical OTI = OTI% from data table</t>
  </si>
  <si>
    <t>Forecasted OTI : It gives in future - how much discount will be offered</t>
  </si>
  <si>
    <t>Below are some checkpoints which needs to confrim from Client once.</t>
  </si>
  <si>
    <t>1st Day New Joiner</t>
  </si>
  <si>
    <t>3rd Month New Joiner</t>
  </si>
  <si>
    <t>3rd MonthLM</t>
  </si>
  <si>
    <t>To confirm with Client
FAIL - Can be quick fix</t>
  </si>
  <si>
    <t>Bug
Retesting - still not fixed - Waiting for reponse from client because we got Urdu translation like Junior</t>
  </si>
  <si>
    <t>Suggestion - It can be - New Joiners Third Month On Boarding Survey - Dev will confirm with Customer</t>
  </si>
  <si>
    <t>Suggestion - It can be - Line Manager's Third Month On-Boarding Survey - Dev will confirm with Customer</t>
  </si>
  <si>
    <t>Suggestion - "your onboarding team" this text should be on below line of "Best Wishes"*</t>
  </si>
  <si>
    <t>in Actual both are on same line which doesn't look good</t>
  </si>
  <si>
    <t>Bug 
Re-testing - Keeping on same line for now so looks  good ** to confirm once</t>
  </si>
  <si>
    <t>Bug
Re-testing - Keeping on same line for now so looks  good ** to confirm once</t>
  </si>
  <si>
    <t>Bug
Re-testing - FAIL, It's not arranged correctly something wrong
**Need to confirm with client</t>
  </si>
  <si>
    <t>To confirm with Client
FAIL-Can be quick fix</t>
  </si>
  <si>
    <t>Bug
Retesting - still not fixed - It's due to Urdu language
** to confirm once</t>
  </si>
  <si>
    <t>Bug
Retesting - still not fixed - It's due to Urdu language</t>
  </si>
  <si>
    <t>To validate the additional store experience question</t>
  </si>
  <si>
    <t>First radio button option should be" Yes" and third radio button option should be "I am not a store employee"</t>
  </si>
  <si>
    <t>In actual it shows first option as "Here" and third option as "I am a store employee"</t>
  </si>
  <si>
    <t>To confirm with Client</t>
  </si>
  <si>
    <t>NA</t>
  </si>
  <si>
    <t>Specifc to 3rd month new joiner form and dashboard as dashboard shows it as "I am not a store employee"</t>
  </si>
  <si>
    <t>To validate next questions with radio button options</t>
  </si>
  <si>
    <t>It should show questions correctly*</t>
  </si>
  <si>
    <t xml:space="preserve">
3rd month LM bug - Bug - It shows "To Disagree" option instead of "Disagreement"</t>
  </si>
  <si>
    <t xml:space="preserve">To confirm with Client
Quick fix </t>
  </si>
  <si>
    <t xml:space="preserve">Pass </t>
  </si>
  <si>
    <t>Bug
Re-testing: Looks good now</t>
  </si>
  <si>
    <t>Bug - It shows "To Disagree" option instead of "Disagreement"
Re-testing - FAIL still not fixed</t>
  </si>
  <si>
    <t>Dashboard Bug Report</t>
  </si>
  <si>
    <t>To validate entry table</t>
  </si>
  <si>
    <t>To validate excel file download functionality</t>
  </si>
  <si>
    <t>Suggestion -Confirm with dev - what comes in Negative Experiences.It can be remaned as "Suggestions"*</t>
  </si>
  <si>
    <t>In actual it shows those suggestion comments as Negative experience</t>
  </si>
  <si>
    <t>Dev will confirm with Business</t>
  </si>
  <si>
    <t>To test the functionality of "Previous" button</t>
  </si>
  <si>
    <t>It should redirect to the previous page and aligned at Left side or have spacing between previous and next*</t>
  </si>
  <si>
    <t>In actual spacing is not upto the mark</t>
  </si>
  <si>
    <t>To confirm with Client
FAIL - Can be Quick fix</t>
  </si>
  <si>
    <t>Bug
Re-testing : Yet no spacing between previous and next</t>
  </si>
  <si>
    <t>To test the functionality of "Next" button</t>
  </si>
  <si>
    <t>It should redirect to the next page and aligned at Right side or have spacing between previous and next*</t>
  </si>
  <si>
    <t xml:space="preserve">Snaps of store employee checkpoint 5 </t>
  </si>
  <si>
    <t>Dashboard snap of 3rd month new joiner</t>
  </si>
  <si>
    <t>3rd month new joiner:</t>
  </si>
  <si>
    <t xml:space="preserve">3rd Month joiner feedback form - http://10.16.148.18/survey-tool-pakistan/pakistan/survey/thirdmonthfeedback </t>
  </si>
  <si>
    <t>3rd Month new joinee survey through Feedback form</t>
  </si>
  <si>
    <t>Suggestion - It can be - New Joiners Third Month On Boarding Survey</t>
  </si>
  <si>
    <t>Metro New Joiners Third Month Survey - On Boarding</t>
  </si>
  <si>
    <t>To validate Language selection drop-down box</t>
  </si>
  <si>
    <t>No language selection drop down box added in survey form*</t>
  </si>
  <si>
    <t>No language selection drop down box added in survey form</t>
  </si>
  <si>
    <t>To validate Content body/Text</t>
  </si>
  <si>
    <t>"On boarding" should be only once appeared in the sentence *</t>
  </si>
  <si>
    <t>in Actual showing it 2 times in the body part</t>
  </si>
  <si>
    <t>Absolutely not' and 'Most likely' both should have dot(.) or shouldn't have*</t>
  </si>
  <si>
    <t>To validate next downward 5 questions</t>
  </si>
  <si>
    <t>Additional letter 'e' shown in next 5 questions</t>
  </si>
  <si>
    <t>Question should be shown correctly*</t>
  </si>
  <si>
    <t>Question is not appearing in Urdu language</t>
  </si>
  <si>
    <t>Your answer should be in Urdu*</t>
  </si>
  <si>
    <t>It should be clicked correctly and redirect to the form submitted page</t>
  </si>
  <si>
    <t>Urdu*</t>
  </si>
  <si>
    <t>3rd Month Line manger feedback form - http://10.16.148.18/survey-tool-pakistan/pakistan/survey/thirdmonthfeedbacklm</t>
  </si>
  <si>
    <t>3rd Month Line Manager survey through Feedback form</t>
  </si>
  <si>
    <t>Suggestion - It can be - Line Manager's Third Month On-Boarding Survey</t>
  </si>
  <si>
    <t>In actual it is - Metro Line Manager Third Month Survey - On Boarding</t>
  </si>
  <si>
    <t>Drop down box should show as - Select Language in Urdu *</t>
  </si>
  <si>
    <t>in Actual both are on same line
to fix by dev for next line/same line</t>
  </si>
  <si>
    <t>You or We what should be there in "You can now"</t>
  </si>
  <si>
    <t>Dev confirming</t>
  </si>
  <si>
    <t>To validate select employee drop down box</t>
  </si>
  <si>
    <t>It not in Urdu*</t>
  </si>
  <si>
    <t>It should be translated in Urdu</t>
  </si>
  <si>
    <t>Not translated in Urdu. Not seeing any list of employees to me - confirm with dev</t>
  </si>
  <si>
    <t>To valoidate next 3 questions with Radio button option</t>
  </si>
  <si>
    <t>To validate next downward 3 questions</t>
  </si>
  <si>
    <t>It should show questions and options correctly*</t>
  </si>
  <si>
    <t>3rd option for each question is "To disagree". It should be "Disagreement" as like other 2 forms</t>
  </si>
  <si>
    <t>Question should be shown correctly</t>
  </si>
  <si>
    <t>Your answer from textfield box should be in Urdu</t>
  </si>
  <si>
    <t>Dashboard url -http://10.16.148.18/survey-tool-pakistan/pakistan/survey/dashboard</t>
  </si>
  <si>
    <t>1st Day New Joiner Dashoboard functionality</t>
  </si>
  <si>
    <t>To validate Header part of Feedback Dashboard</t>
  </si>
  <si>
    <t>Can be center aligned - confirm with dev</t>
  </si>
  <si>
    <t>To validate 1st day new joiner KPI dashboard</t>
  </si>
  <si>
    <t>To check the functionality of "1st day new joiner" button</t>
  </si>
  <si>
    <t>It should show KPI data of 1st day new joiner</t>
  </si>
  <si>
    <t>To validate Date selection field</t>
  </si>
  <si>
    <t>To validate "Select Country" drop down box</t>
  </si>
  <si>
    <t>It should show country options to select in drop down box</t>
  </si>
  <si>
    <t>Country options are not shown in drop-down box</t>
  </si>
  <si>
    <t>To check on Post-Live</t>
  </si>
  <si>
    <t>To validate "Select City" drop down box</t>
  </si>
  <si>
    <t>It should show city options to select in drop down box</t>
  </si>
  <si>
    <t>City options are not shown in drop-down box</t>
  </si>
  <si>
    <t>To validate "Select Company" drop down box</t>
  </si>
  <si>
    <t>It should show company options to select in drop down box</t>
  </si>
  <si>
    <t>Company options are not shown in drop-down box</t>
  </si>
  <si>
    <t>To validate "Select department unit" drop down box</t>
  </si>
  <si>
    <t>It should show department options to select in drop down box</t>
  </si>
  <si>
    <t>Department options are not shown in drop-down box</t>
  </si>
  <si>
    <t>To validate "Total no. of people filled the form"</t>
  </si>
  <si>
    <t>To validate the title formatting</t>
  </si>
  <si>
    <t>To validate the count</t>
  </si>
  <si>
    <t>To validate "Avarage overall onboarding experience"</t>
  </si>
  <si>
    <t xml:space="preserve">As a suggestion-It's fine ni bug - It can be - "Avearge no. of Overall Onboarding experience", also to ask about ":" should be shown after name or not* </t>
  </si>
  <si>
    <t>In actual it is - "Average Overall Onboarding Experience"</t>
  </si>
  <si>
    <t>To confirm with dev - removing colon</t>
  </si>
  <si>
    <t>As a suggestion- It should be round off instaed of in decimal like 8/10 instaed of 8.25/10 - Discussed no need to change</t>
  </si>
  <si>
    <t>In actaul it shows decimal point value - 8.25/10</t>
  </si>
  <si>
    <t>PASS no need to change</t>
  </si>
  <si>
    <t>To validate NPS section</t>
  </si>
  <si>
    <t>To check once with dev for all options working</t>
  </si>
  <si>
    <t>To valiate Detractor, passive and promoters section</t>
  </si>
  <si>
    <t>To check once with dev for all options working and also do we need to show colon or not*</t>
  </si>
  <si>
    <t>Options will be shown - not an issue</t>
  </si>
  <si>
    <t>To validate Key Performance indicator</t>
  </si>
  <si>
    <t>To validate qudrant chart</t>
  </si>
  <si>
    <t>To validate employees faviourites word cloud</t>
  </si>
  <si>
    <t>To validate Suggestions and Recommendations Word Cloud</t>
  </si>
  <si>
    <t>To validate table entries formatting - Positive experience</t>
  </si>
  <si>
    <t>Even the large text should be accomadataed withing the table margins*</t>
  </si>
  <si>
    <t>Large text sentence are going out of the margin boundries</t>
  </si>
  <si>
    <t>FAIL - Can be Quick fix</t>
  </si>
  <si>
    <t>It should redirect to the previous page and aligned at Left side*</t>
  </si>
  <si>
    <t>In actual it's not redirecting to the next web page</t>
  </si>
  <si>
    <t>It should redirect to the next page and aligned at Right side*</t>
  </si>
  <si>
    <t>3rd Month New Joiner Dashoboard functionality</t>
  </si>
  <si>
    <t>To validate 3rd Month  new joiner KPI dashboard</t>
  </si>
  <si>
    <t>To check the functionality of "3rd Month new joiner" button</t>
  </si>
  <si>
    <t>It should show KPI data of 3rd Month new joiner</t>
  </si>
  <si>
    <t>Post live checkpoint</t>
  </si>
  <si>
    <t>As a suggestion- It can be - "Avearge no. of Overall Onboarding experience", also to ask about ":" should be shown after name or not*</t>
  </si>
  <si>
    <t>To confirm with dev</t>
  </si>
  <si>
    <t>As a suggestion- It should be round off instaed of in decimal like 8/10 instaed of 8.25/10 - No need to change</t>
  </si>
  <si>
    <t>To check once with dev for all options working and also do we need to show colon or not* - fine</t>
  </si>
  <si>
    <t>To validate Key Performance indicator, Buddy Interaction and store visit graphs</t>
  </si>
  <si>
    <t>All the four qudrant names should be displayed correctly on Qudrant Chart*</t>
  </si>
  <si>
    <t>All four names quadrant names are overlying on each other which is incorrect</t>
  </si>
  <si>
    <t>FAIL</t>
  </si>
  <si>
    <t>Suggestion -Confirm with dev - what comes in Negative Experiences should renamed as Suggestions</t>
  </si>
  <si>
    <t>To validate table entries formatting - Positive experience/Negative experience/ Someone to refer for Metro</t>
  </si>
  <si>
    <t>It should redirect to the next page at left side*</t>
  </si>
  <si>
    <t>It should redirect to the next page at right side*</t>
  </si>
  <si>
    <t>3rd Month Line Manager Dashoboard functionality</t>
  </si>
  <si>
    <t>To check the functionality of "3rd Month LM" button</t>
  </si>
  <si>
    <t>It should show KPI data of 3rd Month Line Manager</t>
  </si>
  <si>
    <t>It show as LM instaed of Line Manager - Confirm with dev</t>
  </si>
  <si>
    <t>Fine for now discussed with dev</t>
  </si>
  <si>
    <t>Post-live checks</t>
  </si>
  <si>
    <t>As a suggestion- It should be round off instaed of in decimal like 8/10 instaed of 8.25/10 - not an issue</t>
  </si>
  <si>
    <t>Confirmed</t>
  </si>
  <si>
    <t>To check once with dev for all options working and also do we need to show colon or not</t>
  </si>
  <si>
    <t>Confirm with dev - what comes in Negative Experiences</t>
  </si>
  <si>
    <t>To validate table entries formatting - Positive experience/Negative experiences</t>
  </si>
  <si>
    <t>It should redirect to the next page*</t>
  </si>
  <si>
    <t>PASS - Being pre-difned IDAM portal PASS for now. Fixes are welcome</t>
  </si>
  <si>
    <t>To validate article entries/data from table and pagination entries with Previous and Next functionalities</t>
  </si>
  <si>
    <t>To validate BackBonus and OTI calculations for one linked customer and with different bonus types - like Limit base and Limit &amp; Bonus base</t>
  </si>
  <si>
    <t>To validate one linked customer:  BackBonus and OTI calculation for same bonus type</t>
  </si>
  <si>
    <t>3.4.1</t>
  </si>
  <si>
    <t>To validate selection of articles from different pagiantion and it's order of pages while adding new article</t>
  </si>
  <si>
    <t xml:space="preserve">To validate selected article entries data from table and adding new article </t>
  </si>
  <si>
    <t>To validate Back-bonus and OTI calculations value for more than one linked customer with different bonus types</t>
  </si>
  <si>
    <t>To validate Back-bonus and OTI calculations value for more than one linked customer with same bonus types</t>
  </si>
  <si>
    <t>To validate Add level button functionality with backbonus and OTI calculations</t>
  </si>
  <si>
    <t>Re-testing and Regression test Status</t>
  </si>
  <si>
    <t>To validate whole process till offerlist for Unique no without ICO</t>
  </si>
  <si>
    <t>Project Name - Metro Slovakia Profitability tool project -Lock In Tool</t>
  </si>
  <si>
    <t xml:space="preserve">PASS - Being pre-difned IDAM portal marking it as PASS for now. </t>
  </si>
  <si>
    <t>It should show year correctly</t>
  </si>
  <si>
    <t>It should work correctly and show all listed ICO numbers</t>
  </si>
  <si>
    <t>Removed from the project</t>
  </si>
  <si>
    <t xml:space="preserve">FINAL QA checklist </t>
  </si>
  <si>
    <t>Project URL</t>
  </si>
  <si>
    <t>Credentials</t>
  </si>
  <si>
    <t>Usual Metro login</t>
  </si>
  <si>
    <t>To validate "Customer HO Number" field</t>
  </si>
  <si>
    <t>To validate "channel type" field</t>
  </si>
  <si>
    <t>To validate "From and To  date" field of Calender</t>
  </si>
  <si>
    <t>To validate Month id field</t>
  </si>
  <si>
    <t>To validate input fields of Colli and prices</t>
  </si>
  <si>
    <t>To validate Type1 field</t>
  </si>
  <si>
    <t>The tool output</t>
  </si>
  <si>
    <t>Real data</t>
  </si>
  <si>
    <t>Real data for ICO 5035065, customers No 2400701236, 2400475139</t>
  </si>
  <si>
    <t>Last month  - January 2022</t>
  </si>
  <si>
    <t>Sales</t>
  </si>
  <si>
    <t>OTI</t>
  </si>
  <si>
    <t>Invoices/month</t>
  </si>
  <si>
    <t>Last 3 months - Jan 2022 - Nov 2021</t>
  </si>
  <si>
    <t>SELECT</t>
  </si>
  <si>
    <r>
      <t>cust</t>
    </r>
    <r>
      <rPr>
        <sz val="10"/>
        <color rgb="FF000000"/>
        <rFont val="Arial Unicode MS"/>
        <family val="2"/>
        <charset val="238"/>
      </rPr>
      <t>.</t>
    </r>
    <r>
      <rPr>
        <sz val="10"/>
        <color rgb="FF800000"/>
        <rFont val="Arial Unicode MS"/>
        <family val="2"/>
        <charset val="238"/>
      </rPr>
      <t>cust_no_unique</t>
    </r>
  </si>
  <si>
    <r>
      <t>,</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ico</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</si>
  <si>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delivery_flag</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</si>
  <si>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f_month_id</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</si>
  <si>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sales</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</si>
  <si>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oti_adjusted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oti</t>
    </r>
  </si>
  <si>
    <r>
      <t>,</t>
    </r>
    <r>
      <rPr>
        <sz val="10"/>
        <color rgb="FF0000FF"/>
        <rFont val="Arial Unicode MS"/>
        <family val="2"/>
        <charset val="238"/>
      </rPr>
      <t>count</t>
    </r>
    <r>
      <rPr>
        <sz val="10"/>
        <color rgb="FF000000"/>
        <rFont val="Arial Unicode MS"/>
        <family val="2"/>
        <charset val="238"/>
      </rPr>
      <t>(</t>
    </r>
    <r>
      <rPr>
        <b/>
        <sz val="10"/>
        <color rgb="FF0000FF"/>
        <rFont val="Arial Unicode MS"/>
        <family val="2"/>
        <charset val="238"/>
      </rPr>
      <t>distinct</t>
    </r>
    <r>
      <rPr>
        <sz val="10"/>
        <color rgb="FF000000"/>
        <rFont val="Arial Unicode MS"/>
        <family val="2"/>
        <charset val="238"/>
      </rPr>
      <t xml:space="preserve"> </t>
    </r>
    <r>
      <rPr>
        <sz val="10"/>
        <color rgb="FF800000"/>
        <rFont val="Arial Unicode MS"/>
        <family val="2"/>
        <charset val="238"/>
      </rPr>
      <t>orig_invoice_id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invoices</t>
    </r>
  </si>
  <si>
    <r>
      <t>FROM</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F_Sales_v2</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 xml:space="preserve"> </t>
    </r>
  </si>
  <si>
    <t xml:space="preserve">   </t>
  </si>
  <si>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D_customer_v2</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 xml:space="preserve"> </t>
    </r>
  </si>
  <si>
    <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cust_no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cust_no</t>
    </r>
  </si>
  <si>
    <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</si>
  <si>
    <r>
      <t>WHERE</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ico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'51035065'</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</si>
  <si>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BETWEEN</t>
    </r>
    <r>
      <rPr>
        <sz val="10"/>
        <color rgb="FF000000"/>
        <rFont val="Arial Unicode MS"/>
        <family val="2"/>
        <charset val="238"/>
      </rPr>
      <t xml:space="preserve">  </t>
    </r>
    <r>
      <rPr>
        <sz val="10"/>
        <color rgb="FFFF00FF"/>
        <rFont val="Arial Unicode MS"/>
        <family val="2"/>
        <charset val="238"/>
      </rPr>
      <t>'2021-02-01'</t>
    </r>
    <r>
      <rPr>
        <sz val="10"/>
        <color rgb="FF000000"/>
        <rFont val="Arial Unicode MS"/>
        <family val="2"/>
        <charset val="238"/>
      </rPr>
      <t xml:space="preserve"> </t>
    </r>
    <r>
      <rPr>
        <sz val="10"/>
        <color rgb="FF808080"/>
        <rFont val="Arial Unicode MS"/>
        <family val="2"/>
        <charset val="238"/>
      </rPr>
      <t>AND</t>
    </r>
    <r>
      <rPr>
        <sz val="10"/>
        <color rgb="FF000000"/>
        <rFont val="Arial Unicode MS"/>
        <family val="2"/>
        <charset val="238"/>
      </rPr>
      <t xml:space="preserve"> </t>
    </r>
    <r>
      <rPr>
        <sz val="10"/>
        <color rgb="FFFF00FF"/>
        <rFont val="Arial Unicode MS"/>
        <family val="2"/>
        <charset val="238"/>
      </rPr>
      <t>'2022-01-31'</t>
    </r>
    <r>
      <rPr>
        <sz val="10"/>
        <color rgb="FF000000"/>
        <rFont val="Arial Unicode MS"/>
        <family val="2"/>
        <charset val="238"/>
      </rPr>
      <t>)</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</si>
  <si>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petrol_flag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cigarettes_flag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</si>
  <si>
    <t>Last 6 months - Jan 2022-Aug 2021</t>
  </si>
  <si>
    <t>Last 12 Months Lan 2022-Feb 2021</t>
  </si>
  <si>
    <r>
      <t>,</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1100</t>
    </r>
    <r>
      <rPr>
        <sz val="10"/>
        <color rgb="FF000000"/>
        <rFont val="Arial Unicode MS"/>
        <family val="2"/>
        <charset val="238"/>
      </rPr>
      <t xml:space="preserve">, </t>
    </r>
    <r>
      <rPr>
        <sz val="10"/>
        <color rgb="FFFF00FF"/>
        <rFont val="Arial Unicode MS"/>
        <family val="2"/>
        <charset val="238"/>
      </rPr>
      <t>1120</t>
    </r>
    <r>
      <rPr>
        <sz val="10"/>
        <color rgb="FF000000"/>
        <rFont val="Arial Unicode MS"/>
        <family val="2"/>
        <charset val="238"/>
      </rPr>
      <t xml:space="preserve">, </t>
    </r>
    <r>
      <rPr>
        <sz val="10"/>
        <color rgb="FFFF00FF"/>
        <rFont val="Arial Unicode MS"/>
        <family val="2"/>
        <charset val="238"/>
      </rPr>
      <t>1140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'ULTRA FRESH'</t>
    </r>
  </si>
  <si>
    <r>
      <t xml:space="preserve">            </t>
    </r>
    <r>
      <rPr>
        <b/>
        <sz val="10"/>
        <color rgb="FF0000FF"/>
        <rFont val="Arial Unicode MS"/>
        <family val="2"/>
        <charset val="238"/>
      </rPr>
      <t>ELSE</t>
    </r>
    <r>
      <rPr>
        <sz val="10"/>
        <color rgb="FF000000"/>
        <rFont val="Arial Unicode MS"/>
        <family val="2"/>
        <charset val="238"/>
      </rPr>
      <t xml:space="preserve"> (</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1130</t>
    </r>
    <r>
      <rPr>
        <sz val="10"/>
        <color rgb="FF000000"/>
        <rFont val="Arial Unicode MS"/>
        <family val="2"/>
        <charset val="238"/>
      </rPr>
      <t xml:space="preserve">, </t>
    </r>
    <r>
      <rPr>
        <sz val="10"/>
        <color rgb="FFFF00FF"/>
        <rFont val="Arial Unicode MS"/>
        <family val="2"/>
        <charset val="238"/>
      </rPr>
      <t>1150</t>
    </r>
    <r>
      <rPr>
        <sz val="10"/>
        <color rgb="FF000000"/>
        <rFont val="Arial Unicode MS"/>
        <family val="2"/>
        <charset val="238"/>
      </rPr>
      <t xml:space="preserve">, </t>
    </r>
    <r>
      <rPr>
        <sz val="10"/>
        <color rgb="FFFF00FF"/>
        <rFont val="Arial Unicode MS"/>
        <family val="2"/>
        <charset val="238"/>
      </rPr>
      <t>1160</t>
    </r>
    <r>
      <rPr>
        <sz val="10"/>
        <color rgb="FF000000"/>
        <rFont val="Arial Unicode MS"/>
        <family val="2"/>
        <charset val="238"/>
      </rPr>
      <t xml:space="preserve">, </t>
    </r>
    <r>
      <rPr>
        <sz val="10"/>
        <color rgb="FFFF00FF"/>
        <rFont val="Arial Unicode MS"/>
        <family val="2"/>
        <charset val="238"/>
      </rPr>
      <t>1170</t>
    </r>
    <r>
      <rPr>
        <sz val="10"/>
        <color rgb="FF000000"/>
        <rFont val="Arial Unicode MS"/>
        <family val="2"/>
        <charset val="238"/>
      </rPr>
      <t xml:space="preserve">, </t>
    </r>
    <r>
      <rPr>
        <sz val="10"/>
        <color rgb="FFFF00FF"/>
        <rFont val="Arial Unicode MS"/>
        <family val="2"/>
        <charset val="238"/>
      </rPr>
      <t>1200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'FRESH'</t>
    </r>
  </si>
  <si>
    <r>
      <t xml:space="preserve">            </t>
    </r>
    <r>
      <rPr>
        <b/>
        <sz val="10"/>
        <color rgb="FF0000FF"/>
        <rFont val="Arial Unicode MS"/>
        <family val="2"/>
        <charset val="238"/>
      </rPr>
      <t>ELSE</t>
    </r>
    <r>
      <rPr>
        <sz val="10"/>
        <color rgb="FF000000"/>
        <rFont val="Arial Unicode MS"/>
        <family val="2"/>
        <charset val="238"/>
      </rPr>
      <t xml:space="preserve"> (</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1220</t>
    </r>
    <r>
      <rPr>
        <sz val="10"/>
        <color rgb="FF000000"/>
        <rFont val="Arial Unicode MS"/>
        <family val="2"/>
        <charset val="238"/>
      </rPr>
      <t xml:space="preserve">, </t>
    </r>
    <r>
      <rPr>
        <sz val="10"/>
        <color rgb="FFFF00FF"/>
        <rFont val="Arial Unicode MS"/>
        <family val="2"/>
        <charset val="238"/>
      </rPr>
      <t>1235</t>
    </r>
    <r>
      <rPr>
        <sz val="10"/>
        <color rgb="FF000000"/>
        <rFont val="Arial Unicode MS"/>
        <family val="2"/>
        <charset val="238"/>
      </rPr>
      <t xml:space="preserve">, </t>
    </r>
    <r>
      <rPr>
        <sz val="10"/>
        <color rgb="FFFF00FF"/>
        <rFont val="Arial Unicode MS"/>
        <family val="2"/>
        <charset val="238"/>
      </rPr>
      <t>1205</t>
    </r>
    <r>
      <rPr>
        <sz val="10"/>
        <color rgb="FF000000"/>
        <rFont val="Arial Unicode MS"/>
        <family val="2"/>
        <charset val="238"/>
      </rPr>
      <t xml:space="preserve">, </t>
    </r>
    <r>
      <rPr>
        <sz val="10"/>
        <color rgb="FFFF00FF"/>
        <rFont val="Arial Unicode MS"/>
        <family val="2"/>
        <charset val="238"/>
      </rPr>
      <t>1245</t>
    </r>
    <r>
      <rPr>
        <sz val="10"/>
        <color rgb="FF000000"/>
        <rFont val="Arial Unicode MS"/>
        <family val="2"/>
        <charset val="238"/>
      </rPr>
      <t xml:space="preserve">, </t>
    </r>
    <r>
      <rPr>
        <sz val="10"/>
        <color rgb="FFFF00FF"/>
        <rFont val="Arial Unicode MS"/>
        <family val="2"/>
        <charset val="238"/>
      </rPr>
      <t>1230</t>
    </r>
    <r>
      <rPr>
        <sz val="10"/>
        <color rgb="FF000000"/>
        <rFont val="Arial Unicode MS"/>
        <family val="2"/>
        <charset val="238"/>
      </rPr>
      <t xml:space="preserve">, </t>
    </r>
    <r>
      <rPr>
        <sz val="10"/>
        <color rgb="FFFF00FF"/>
        <rFont val="Arial Unicode MS"/>
        <family val="2"/>
        <charset val="238"/>
      </rPr>
      <t>1249</t>
    </r>
    <r>
      <rPr>
        <sz val="10"/>
        <color rgb="FF000000"/>
        <rFont val="Arial Unicode MS"/>
        <family val="2"/>
        <charset val="238"/>
      </rPr>
      <t xml:space="preserve">, </t>
    </r>
    <r>
      <rPr>
        <sz val="10"/>
        <color rgb="FFFF00FF"/>
        <rFont val="Arial Unicode MS"/>
        <family val="2"/>
        <charset val="238"/>
      </rPr>
      <t>1240</t>
    </r>
    <r>
      <rPr>
        <sz val="10"/>
        <color rgb="FF000000"/>
        <rFont val="Arial Unicode MS"/>
        <family val="2"/>
        <charset val="238"/>
      </rPr>
      <t xml:space="preserve">, </t>
    </r>
    <r>
      <rPr>
        <sz val="10"/>
        <color rgb="FFFF00FF"/>
        <rFont val="Arial Unicode MS"/>
        <family val="2"/>
        <charset val="238"/>
      </rPr>
      <t>1210</t>
    </r>
    <r>
      <rPr>
        <sz val="10"/>
        <color rgb="FF000000"/>
        <rFont val="Arial Unicode MS"/>
        <family val="2"/>
        <charset val="238"/>
      </rPr>
      <t xml:space="preserve">, </t>
    </r>
    <r>
      <rPr>
        <sz val="10"/>
        <color rgb="FFFF00FF"/>
        <rFont val="Arial Unicode MS"/>
        <family val="2"/>
        <charset val="238"/>
      </rPr>
      <t>1250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'DRY'</t>
    </r>
  </si>
  <si>
    <r>
      <t xml:space="preserve">            </t>
    </r>
    <r>
      <rPr>
        <b/>
        <sz val="10"/>
        <color rgb="FF0000FF"/>
        <rFont val="Arial Unicode MS"/>
        <family val="2"/>
        <charset val="238"/>
      </rPr>
      <t>ELSE</t>
    </r>
    <r>
      <rPr>
        <sz val="10"/>
        <color rgb="FF000000"/>
        <rFont val="Arial Unicode MS"/>
        <family val="2"/>
        <charset val="238"/>
      </rPr>
      <t xml:space="preserve"> (</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division_no</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2065</t>
    </r>
    <r>
      <rPr>
        <sz val="10"/>
        <color rgb="FF000000"/>
        <rFont val="Arial Unicode MS"/>
        <family val="2"/>
        <charset val="238"/>
      </rPr>
      <t xml:space="preserve">, </t>
    </r>
    <r>
      <rPr>
        <sz val="10"/>
        <color rgb="FFFF00FF"/>
        <rFont val="Arial Unicode MS"/>
        <family val="2"/>
        <charset val="238"/>
      </rPr>
      <t>2040</t>
    </r>
    <r>
      <rPr>
        <sz val="10"/>
        <color rgb="FF000000"/>
        <rFont val="Arial Unicode MS"/>
        <family val="2"/>
        <charset val="238"/>
      </rPr>
      <t xml:space="preserve">, </t>
    </r>
    <r>
      <rPr>
        <sz val="10"/>
        <color rgb="FFFF00FF"/>
        <rFont val="Arial Unicode MS"/>
        <family val="2"/>
        <charset val="238"/>
      </rPr>
      <t>2010</t>
    </r>
    <r>
      <rPr>
        <sz val="10"/>
        <color rgb="FF000000"/>
        <rFont val="Arial Unicode MS"/>
        <family val="2"/>
        <charset val="238"/>
      </rPr>
      <t xml:space="preserve">, </t>
    </r>
    <r>
      <rPr>
        <sz val="10"/>
        <color rgb="FFFF00FF"/>
        <rFont val="Arial Unicode MS"/>
        <family val="2"/>
        <charset val="238"/>
      </rPr>
      <t>2020</t>
    </r>
    <r>
      <rPr>
        <sz val="10"/>
        <color rgb="FF000000"/>
        <rFont val="Arial Unicode MS"/>
        <family val="2"/>
        <charset val="238"/>
      </rPr>
      <t xml:space="preserve">, </t>
    </r>
    <r>
      <rPr>
        <sz val="10"/>
        <color rgb="FFFF00FF"/>
        <rFont val="Arial Unicode MS"/>
        <family val="2"/>
        <charset val="238"/>
      </rPr>
      <t>2030</t>
    </r>
    <r>
      <rPr>
        <sz val="10"/>
        <color rgb="FF000000"/>
        <rFont val="Arial Unicode MS"/>
        <family val="2"/>
        <charset val="238"/>
      </rPr>
      <t xml:space="preserve">, </t>
    </r>
    <r>
      <rPr>
        <sz val="10"/>
        <color rgb="FFFF00FF"/>
        <rFont val="Arial Unicode MS"/>
        <family val="2"/>
        <charset val="238"/>
      </rPr>
      <t>2050</t>
    </r>
    <r>
      <rPr>
        <sz val="10"/>
        <color rgb="FF000000"/>
        <rFont val="Arial Unicode MS"/>
        <family val="2"/>
        <charset val="238"/>
      </rPr>
      <t xml:space="preserve">, </t>
    </r>
    <r>
      <rPr>
        <sz val="10"/>
        <color rgb="FFFF00FF"/>
        <rFont val="Arial Unicode MS"/>
        <family val="2"/>
        <charset val="238"/>
      </rPr>
      <t>2000</t>
    </r>
    <r>
      <rPr>
        <sz val="10"/>
        <color rgb="FF000000"/>
        <rFont val="Arial Unicode MS"/>
        <family val="2"/>
        <charset val="238"/>
      </rPr>
      <t xml:space="preserve">, </t>
    </r>
    <r>
      <rPr>
        <sz val="10"/>
        <color rgb="FFFF00FF"/>
        <rFont val="Arial Unicode MS"/>
        <family val="2"/>
        <charset val="238"/>
      </rPr>
      <t>2060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'NONFOOD'</t>
    </r>
    <r>
      <rPr>
        <sz val="10"/>
        <color rgb="FF000000"/>
        <rFont val="Arial Unicode MS"/>
        <family val="2"/>
        <charset val="238"/>
      </rPr>
      <t xml:space="preserve"> </t>
    </r>
  </si>
  <si>
    <r>
      <t xml:space="preserve">            </t>
    </r>
    <r>
      <rPr>
        <b/>
        <sz val="10"/>
        <color rgb="FF0000FF"/>
        <rFont val="Arial Unicode MS"/>
        <family val="2"/>
        <charset val="238"/>
      </rPr>
      <t>ELSE</t>
    </r>
    <r>
      <rPr>
        <sz val="10"/>
        <color rgb="FF000000"/>
        <rFont val="Arial Unicode MS"/>
        <family val="2"/>
        <charset val="238"/>
      </rPr>
      <t xml:space="preserve"> </t>
    </r>
    <r>
      <rPr>
        <sz val="10"/>
        <color rgb="FFFF00FF"/>
        <rFont val="Arial Unicode MS"/>
        <family val="2"/>
        <charset val="238"/>
      </rPr>
      <t>'other'</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division_group</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</si>
  <si>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d_article_v2</t>
    </r>
    <r>
      <rPr>
        <sz val="10"/>
        <color rgb="FF000000"/>
        <rFont val="Arial Unicode MS"/>
        <family val="2"/>
        <charset val="238"/>
      </rPr>
      <t xml:space="preserve"> </t>
    </r>
    <r>
      <rPr>
        <sz val="10"/>
        <color rgb="FF800000"/>
        <rFont val="Arial Unicode MS"/>
        <family val="2"/>
        <charset val="238"/>
      </rPr>
      <t>a</t>
    </r>
  </si>
  <si>
    <r>
      <t>ON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art_no</t>
    </r>
    <r>
      <rPr>
        <sz val="10"/>
        <color rgb="FF808080"/>
        <rFont val="Arial Unicode MS"/>
        <family val="2"/>
        <charset val="238"/>
      </rP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art_no</t>
    </r>
  </si>
  <si>
    <r>
      <t>AND</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var_tu_key</t>
    </r>
    <r>
      <rPr>
        <sz val="10"/>
        <color rgb="FF808080"/>
        <rFont val="Arial Unicode MS"/>
        <family val="2"/>
        <charset val="238"/>
      </rP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var_tu_key</t>
    </r>
  </si>
  <si>
    <r>
      <t>GROUP</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r>
      <rPr>
        <sz val="10"/>
        <color rgb="FF000000"/>
        <rFont val="Arial Unicode MS"/>
        <family val="2"/>
        <charset val="238"/>
      </rPr>
      <t>,</t>
    </r>
    <r>
      <rPr>
        <sz val="10"/>
        <color rgb="FFFF00FF"/>
        <rFont val="Arial Unicode MS"/>
        <family val="2"/>
        <charset val="238"/>
      </rPr>
      <t>5</t>
    </r>
  </si>
  <si>
    <t>SQL to check Category sahre and Total sales 1/3/6/12 months</t>
  </si>
  <si>
    <t>Art. No.</t>
  </si>
  <si>
    <t>Art. Name</t>
  </si>
  <si>
    <t>Paprika CHILLI MIX NL 50 g X _ 1.0x</t>
  </si>
  <si>
    <t>1_4_2</t>
  </si>
  <si>
    <t>FEFERÃ“NKA RAWIT MIX NL 50g _ 1.0x</t>
  </si>
  <si>
    <t>RAJÃˆINY CHERRY SUNSTREAMI.500G _ 1.0x</t>
  </si>
  <si>
    <t>1_1_8</t>
  </si>
  <si>
    <t>HD CARAMEL BISCUIT 460ml _ 1.0x</t>
  </si>
  <si>
    <t>1_0_0</t>
  </si>
  <si>
    <t>VAJEÃˆNÃ‰ ÂŽÃ…TKA 1l _ 1.0x</t>
  </si>
  <si>
    <t>"MC TORTILLA 12 "" 18x90g _ 1.0x"</t>
  </si>
  <si>
    <t>1_1_0</t>
  </si>
  <si>
    <t>EF CHILLI OMÃÃˆKA NA KURA 5,15kg ^ _ 1.0x</t>
  </si>
  <si>
    <t>VOUX TTM HYGIENE 1000ml-NN HG 1.0x</t>
  </si>
  <si>
    <t>DOMESTOS 750ml POW.RED 1.0x</t>
  </si>
  <si>
    <t>1_3_0</t>
  </si>
  <si>
    <t>ARO P. NA RIAD 5l JABLKO 1.0x</t>
  </si>
  <si>
    <t>MPRO DREV.MIEÂŠATKO 11cm 1000ks _ 1.0x</t>
  </si>
  <si>
    <t>ARO P.NA RIAD 500ml BALZAM 6.0x</t>
  </si>
  <si>
    <t>ARO UNIVERZÃL 5l _ 1.0x</t>
  </si>
  <si>
    <t>ARO PROSTR.NA RIAD 10l CITR. 1.0x</t>
  </si>
  <si>
    <t>ARO DRATENKA NA RIAD MALA 6ks _ 1.0x</t>
  </si>
  <si>
    <t>MPRO SVIEÃˆKA 2Å’24cm BOR 10ks _ 1.0x</t>
  </si>
  <si>
    <t>VIANOÃˆNÅ¸ BALICÃ PAPÃR 10MX70CM _ 1.0x</t>
  </si>
  <si>
    <t>real status</t>
  </si>
  <si>
    <t>1_4_7</t>
  </si>
  <si>
    <t>5_3_0</t>
  </si>
  <si>
    <t xml:space="preserve">OK, but when I'm at the last page and press Previous - it shown the middle of table, not bottom with list of pages and Previous/Next buttons. That happens only while moving from the last page to previous </t>
  </si>
  <si>
    <t>sales</t>
  </si>
  <si>
    <t>invoices</t>
  </si>
  <si>
    <t>OTI, eur</t>
  </si>
  <si>
    <t>cust_no_unique</t>
  </si>
  <si>
    <t>ico</t>
  </si>
  <si>
    <t>delivery_flag</t>
  </si>
  <si>
    <t>f_month_id</t>
  </si>
  <si>
    <t>oti</t>
  </si>
  <si>
    <t>N</t>
  </si>
  <si>
    <t>Y</t>
  </si>
  <si>
    <t>OTI%</t>
  </si>
  <si>
    <t>NOT OK - sheet 3.7</t>
  </si>
  <si>
    <t>first log in with 404,after refresh OK</t>
  </si>
  <si>
    <t>not possible to add from outside of customer basket</t>
  </si>
  <si>
    <t>Historical OTI  % calculated from selected articles, need to calculate from all basket</t>
  </si>
  <si>
    <t>OK,better to translate into Slovak</t>
  </si>
  <si>
    <t>Historical OTI 54.48%</t>
  </si>
  <si>
    <t>bulk_flag</t>
  </si>
  <si>
    <t>spirit_flag</t>
  </si>
  <si>
    <t>sales_type_id</t>
  </si>
  <si>
    <t>cip_flag</t>
  </si>
  <si>
    <t>R</t>
  </si>
  <si>
    <t>P</t>
  </si>
  <si>
    <t>C</t>
  </si>
  <si>
    <t>Limit base 33446.41</t>
  </si>
  <si>
    <t>Historical OTI</t>
  </si>
  <si>
    <t>Limit base</t>
  </si>
  <si>
    <r>
      <t>s</t>
    </r>
    <r>
      <rPr>
        <sz val="10"/>
        <color rgb="FF000000"/>
        <rFont val="Arial Unicode MS"/>
        <family val="2"/>
        <charset val="238"/>
      </rPr>
      <t>.</t>
    </r>
    <r>
      <rPr>
        <sz val="10"/>
        <color rgb="FF800000"/>
        <rFont val="Arial Unicode MS"/>
        <family val="2"/>
        <charset val="238"/>
      </rPr>
      <t>bulk_flag</t>
    </r>
  </si>
  <si>
    <r>
      <t>,</t>
    </r>
    <r>
      <rPr>
        <b/>
        <sz val="10"/>
        <color rgb="FF0000FF"/>
        <rFont val="Arial Unicode MS"/>
        <family val="2"/>
        <charset val="238"/>
      </rPr>
      <t>case</t>
    </r>
    <r>
      <rPr>
        <sz val="10"/>
        <color rgb="FF000000"/>
        <rFont val="Arial Unicode MS"/>
        <family val="2"/>
        <charset val="238"/>
      </rPr>
      <t xml:space="preserve"> </t>
    </r>
    <r>
      <rPr>
        <b/>
        <sz val="10"/>
        <color rgb="FF0000FF"/>
        <rFont val="Arial Unicode MS"/>
        <family val="2"/>
        <charset val="238"/>
      </rPr>
      <t>when</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buy_domain_no</t>
    </r>
    <r>
      <rPr>
        <sz val="10"/>
        <color rgb="FF808080"/>
        <rFont val="Arial Unicode MS"/>
        <family val="2"/>
        <charset val="238"/>
      </rPr>
      <t>=</t>
    </r>
    <r>
      <rPr>
        <sz val="10"/>
        <color rgb="FFFF00FF"/>
        <rFont val="Arial Unicode MS"/>
        <family val="2"/>
        <charset val="238"/>
      </rPr>
      <t>250</t>
    </r>
    <r>
      <rPr>
        <sz val="10"/>
        <color rgb="FF000000"/>
        <rFont val="Arial Unicode MS"/>
        <family val="2"/>
        <charset val="238"/>
      </rPr>
      <t xml:space="preserve"> </t>
    </r>
    <r>
      <rPr>
        <b/>
        <sz val="10"/>
        <color rgb="FF0000FF"/>
        <rFont val="Arial Unicode MS"/>
        <family val="2"/>
        <charset val="238"/>
      </rPr>
      <t>then</t>
    </r>
    <r>
      <rPr>
        <sz val="10"/>
        <color rgb="FF000000"/>
        <rFont val="Arial Unicode MS"/>
        <family val="2"/>
        <charset val="238"/>
      </rPr>
      <t xml:space="preserve"> </t>
    </r>
    <r>
      <rPr>
        <sz val="10"/>
        <color rgb="FFFF00FF"/>
        <rFont val="Arial Unicode MS"/>
        <family val="2"/>
        <charset val="238"/>
      </rPr>
      <t>'Y'</t>
    </r>
    <r>
      <rPr>
        <sz val="10"/>
        <color rgb="FF000000"/>
        <rFont val="Arial Unicode MS"/>
        <family val="2"/>
        <charset val="238"/>
      </rPr>
      <t xml:space="preserve"> </t>
    </r>
    <r>
      <rPr>
        <b/>
        <sz val="10"/>
        <color rgb="FF0000FF"/>
        <rFont val="Arial Unicode MS"/>
        <family val="2"/>
        <charset val="238"/>
      </rPr>
      <t>else</t>
    </r>
    <r>
      <rPr>
        <sz val="10"/>
        <color rgb="FF000000"/>
        <rFont val="Arial Unicode MS"/>
        <family val="2"/>
        <charset val="238"/>
      </rPr>
      <t xml:space="preserve"> </t>
    </r>
    <r>
      <rPr>
        <sz val="10"/>
        <color rgb="FFFF00FF"/>
        <rFont val="Arial Unicode MS"/>
        <family val="2"/>
        <charset val="238"/>
      </rPr>
      <t>'N'</t>
    </r>
    <r>
      <rPr>
        <sz val="10"/>
        <color rgb="FF000000"/>
        <rFont val="Arial Unicode MS"/>
        <family val="2"/>
        <charset val="238"/>
      </rPr>
      <t xml:space="preserve"> </t>
    </r>
    <r>
      <rPr>
        <b/>
        <sz val="10"/>
        <color rgb="FF0000FF"/>
        <rFont val="Arial Unicode MS"/>
        <family val="2"/>
        <charset val="238"/>
      </rPr>
      <t>end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spirit_flag</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</si>
  <si>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</si>
  <si>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cip_flag</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</si>
  <si>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BETWEEN</t>
    </r>
    <r>
      <rPr>
        <sz val="10"/>
        <color rgb="FF000000"/>
        <rFont val="Arial Unicode MS"/>
        <family val="2"/>
        <charset val="238"/>
      </rPr>
      <t xml:space="preserve">  </t>
    </r>
    <r>
      <rPr>
        <sz val="10"/>
        <color rgb="FFFF00FF"/>
        <rFont val="Arial Unicode MS"/>
        <family val="2"/>
        <charset val="238"/>
      </rPr>
      <t>'2021-10-01'</t>
    </r>
    <r>
      <rPr>
        <sz val="10"/>
        <color rgb="FF000000"/>
        <rFont val="Arial Unicode MS"/>
        <family val="2"/>
        <charset val="238"/>
      </rPr>
      <t xml:space="preserve"> </t>
    </r>
    <r>
      <rPr>
        <sz val="10"/>
        <color rgb="FF808080"/>
        <rFont val="Arial Unicode MS"/>
        <family val="2"/>
        <charset val="238"/>
      </rPr>
      <t>AND</t>
    </r>
    <r>
      <rPr>
        <sz val="10"/>
        <color rgb="FF000000"/>
        <rFont val="Arial Unicode MS"/>
        <family val="2"/>
        <charset val="238"/>
      </rPr>
      <t xml:space="preserve"> </t>
    </r>
    <r>
      <rPr>
        <sz val="10"/>
        <color rgb="FFFF00FF"/>
        <rFont val="Arial Unicode MS"/>
        <family val="2"/>
        <charset val="238"/>
      </rPr>
      <t>'2021-12-31'</t>
    </r>
    <r>
      <rPr>
        <sz val="10"/>
        <color rgb="FF000000"/>
        <rFont val="Arial Unicode MS"/>
        <family val="2"/>
        <charset val="238"/>
      </rPr>
      <t>)</t>
    </r>
  </si>
  <si>
    <r>
      <t>GROUP</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</si>
  <si>
    <t>Limit base =</t>
  </si>
  <si>
    <r>
      <t>WHERE</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cust_no_unique</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2400475139</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</si>
  <si>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oti_adjusted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oti</t>
    </r>
  </si>
  <si>
    <t xml:space="preserve">historical OTI </t>
  </si>
  <si>
    <t>Output</t>
  </si>
  <si>
    <t xml:space="preserve">Limit base </t>
  </si>
  <si>
    <t>output</t>
  </si>
  <si>
    <t>real data</t>
  </si>
  <si>
    <r>
      <t>and</t>
    </r>
    <r>
      <rPr>
        <sz val="10"/>
        <color rgb="FF000000"/>
        <rFont val="Arial Unicode MS"/>
        <family val="2"/>
        <charset val="238"/>
      </rPr>
      <t xml:space="preserve"> </t>
    </r>
    <r>
      <rPr>
        <sz val="10"/>
        <color rgb="FF800000"/>
        <rFont val="Arial Unicode MS"/>
        <family val="2"/>
        <charset val="238"/>
      </rPr>
      <t>spirit_flag</t>
    </r>
    <r>
      <rPr>
        <sz val="10"/>
        <color rgb="FF000000"/>
        <rFont val="Arial Unicode MS"/>
        <family val="2"/>
        <charset val="238"/>
      </rPr>
      <t xml:space="preserve"> </t>
    </r>
    <r>
      <rPr>
        <sz val="10"/>
        <color rgb="FF808080"/>
        <rFont val="Arial Unicode MS"/>
        <family val="2"/>
        <charset val="238"/>
      </rPr>
      <t>&lt;&gt;</t>
    </r>
    <r>
      <rPr>
        <sz val="10"/>
        <color rgb="FFFF00FF"/>
        <rFont val="Arial Unicode MS"/>
        <family val="2"/>
        <charset val="238"/>
      </rPr>
      <t>'Y'</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r>
      <rPr>
        <sz val="10"/>
        <color rgb="FF000000"/>
        <rFont val="Arial Unicode MS"/>
        <family val="2"/>
        <charset val="238"/>
      </rPr>
      <t xml:space="preserve"> </t>
    </r>
    <r>
      <rPr>
        <b/>
        <sz val="10"/>
        <color rgb="FF0000FF"/>
        <rFont val="Arial Unicode MS"/>
        <family val="2"/>
        <charset val="238"/>
      </rPr>
      <t>not</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'P'</t>
    </r>
    <r>
      <rPr>
        <sz val="10"/>
        <color rgb="FF000000"/>
        <rFont val="Arial Unicode MS"/>
        <family val="2"/>
        <charset val="238"/>
      </rPr>
      <t xml:space="preserve">, </t>
    </r>
    <r>
      <rPr>
        <sz val="10"/>
        <color rgb="FFFF00FF"/>
        <rFont val="Arial Unicode MS"/>
        <family val="2"/>
        <charset val="238"/>
      </rPr>
      <t>'C'</t>
    </r>
    <r>
      <rPr>
        <sz val="10"/>
        <color rgb="FF000000"/>
        <rFont val="Arial Unicode MS"/>
        <family val="2"/>
        <charset val="238"/>
      </rPr>
      <t>)</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</si>
  <si>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bulk_flag</t>
    </r>
    <r>
      <rPr>
        <sz val="10"/>
        <color rgb="FF000000"/>
        <rFont val="Arial Unicode MS"/>
        <family val="2"/>
        <charset val="238"/>
      </rPr>
      <t xml:space="preserve"> </t>
    </r>
    <r>
      <rPr>
        <sz val="10"/>
        <color rgb="FF808080"/>
        <rFont val="Arial Unicode MS"/>
        <family val="2"/>
        <charset val="238"/>
      </rPr>
      <t>&lt;&gt;</t>
    </r>
    <r>
      <rPr>
        <sz val="10"/>
        <color rgb="FFFF00FF"/>
        <rFont val="Arial Unicode MS"/>
        <family val="2"/>
        <charset val="238"/>
      </rPr>
      <t>'Y'</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r>
      <rPr>
        <sz val="10"/>
        <color rgb="FF000000"/>
        <rFont val="Arial Unicode MS"/>
        <family val="2"/>
        <charset val="238"/>
      </rPr>
      <t xml:space="preserve"> </t>
    </r>
    <r>
      <rPr>
        <b/>
        <sz val="10"/>
        <color rgb="FF0000FF"/>
        <rFont val="Arial Unicode MS"/>
        <family val="2"/>
        <charset val="238"/>
      </rPr>
      <t>not</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'C'</t>
    </r>
    <r>
      <rPr>
        <sz val="10"/>
        <color rgb="FF000000"/>
        <rFont val="Arial Unicode MS"/>
        <family val="2"/>
        <charset val="238"/>
      </rPr>
      <t>)</t>
    </r>
  </si>
  <si>
    <t xml:space="preserve">Limit base = </t>
  </si>
  <si>
    <t>Historical OTI =</t>
  </si>
  <si>
    <t>limit base</t>
  </si>
  <si>
    <t>bonus base</t>
  </si>
  <si>
    <r>
      <t>WHERE</t>
    </r>
    <r>
      <rPr>
        <sz val="10"/>
        <color rgb="FF000000"/>
        <rFont val="Arial Unicode MS"/>
        <family val="2"/>
        <charset val="238"/>
      </rPr>
      <t xml:space="preserve"> </t>
    </r>
    <r>
      <rPr>
        <sz val="10"/>
        <color rgb="FF800000"/>
        <rFont val="Arial Unicode MS"/>
        <family val="2"/>
        <charset val="238"/>
      </rPr>
      <t>cust</t>
    </r>
    <r>
      <rPr>
        <sz val="10"/>
        <color rgb="FF000000"/>
        <rFont val="Arial Unicode MS"/>
        <family val="2"/>
        <charset val="238"/>
      </rPr>
      <t>.</t>
    </r>
    <r>
      <rPr>
        <sz val="10"/>
        <color rgb="FF800000"/>
        <rFont val="Arial Unicode MS"/>
        <family val="2"/>
        <charset val="238"/>
      </rPr>
      <t>cust_no_unique</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2400701236</t>
    </r>
  </si>
  <si>
    <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sales_type_id</t>
    </r>
    <r>
      <rPr>
        <sz val="10"/>
        <color rgb="FF000000"/>
        <rFont val="Arial Unicode MS"/>
        <family val="2"/>
        <charset val="238"/>
      </rPr>
      <t xml:space="preserve"> </t>
    </r>
    <r>
      <rPr>
        <b/>
        <sz val="10"/>
        <color rgb="FF0000FF"/>
        <rFont val="Arial Unicode MS"/>
        <family val="2"/>
        <charset val="238"/>
      </rPr>
      <t>not</t>
    </r>
    <r>
      <rPr>
        <sz val="10"/>
        <color rgb="FF000000"/>
        <rFont val="Arial Unicode MS"/>
        <family val="2"/>
        <charset val="238"/>
      </rPr>
      <t xml:space="preserve"> </t>
    </r>
    <r>
      <rPr>
        <b/>
        <sz val="10"/>
        <color rgb="FF0000FF"/>
        <rFont val="Arial Unicode MS"/>
        <family val="2"/>
        <charset val="238"/>
      </rPr>
      <t>in</t>
    </r>
    <r>
      <rPr>
        <sz val="10"/>
        <color rgb="FF000000"/>
        <rFont val="Arial Unicode MS"/>
        <family val="2"/>
        <charset val="238"/>
      </rPr>
      <t xml:space="preserve"> (</t>
    </r>
    <r>
      <rPr>
        <sz val="10"/>
        <color rgb="FFFF00FF"/>
        <rFont val="Arial Unicode MS"/>
        <family val="2"/>
        <charset val="238"/>
      </rPr>
      <t>'C'</t>
    </r>
    <r>
      <rPr>
        <sz val="10"/>
        <color rgb="FF000000"/>
        <rFont val="Arial Unicode MS"/>
        <family val="2"/>
        <charset val="238"/>
      </rPr>
      <t xml:space="preserve">, </t>
    </r>
    <r>
      <rPr>
        <sz val="10"/>
        <color rgb="FFFF00FF"/>
        <rFont val="Arial Unicode MS"/>
        <family val="2"/>
        <charset val="238"/>
      </rPr>
      <t>'P'</t>
    </r>
    <r>
      <rPr>
        <sz val="10"/>
        <color rgb="FF000000"/>
        <rFont val="Arial Unicode MS"/>
        <family val="2"/>
        <charset val="238"/>
      </rPr>
      <t>)</t>
    </r>
  </si>
  <si>
    <t>If I forgot  to set one open level, that means from 5000 and more the tool send me inclear alert. It's tought to understand what's wrong with range</t>
  </si>
  <si>
    <t>I can accidentally set From 1000 To 500 range and the tool will calculate that range without any notification. Does it cause mistakes in calculation forecasted OTI? What range the tool will work with: 500 - 1000 or 1000 - 5000?</t>
  </si>
  <si>
    <t>Button works, but alert should be more clear and should be check for  From/To numbers - sheet 3.13.1</t>
  </si>
  <si>
    <t>*For the very first time, I was not able to login, I had to try it again (add new tab in browser and then website login me automatically). There was visible error.</t>
  </si>
  <si>
    <t>*The error appeared few minutes after 3rd login (16.02.2022 afternoon)</t>
  </si>
  <si>
    <t>Multi selection is not possible</t>
  </si>
  <si>
    <t>CATEGORY SALES SHARE = CORRECT</t>
  </si>
  <si>
    <t>FINANCIAL QUARTERS = INCORRECT</t>
  </si>
  <si>
    <t>TOTAL SALES</t>
  </si>
  <si>
    <t>TOTAL OTI %</t>
  </si>
  <si>
    <t>Invoices/Month</t>
  </si>
  <si>
    <t>Row Labels</t>
  </si>
  <si>
    <t>Sum of Sales</t>
  </si>
  <si>
    <t>Sum of Sales2</t>
  </si>
  <si>
    <t>LAST MONTH (January 2022)</t>
  </si>
  <si>
    <t xml:space="preserve">Values are missing however in January were sales </t>
  </si>
  <si>
    <t>Missing value</t>
  </si>
  <si>
    <t>DRY FOOD</t>
  </si>
  <si>
    <t>Different</t>
  </si>
  <si>
    <t>FRESH FOOD</t>
  </si>
  <si>
    <t>NONFOOD</t>
  </si>
  <si>
    <t>ULTRA FRESH FOOD</t>
  </si>
  <si>
    <t>Grand Total</t>
  </si>
  <si>
    <t>LAST 3 MONTHS (Jan. - Nov. 2021)</t>
  </si>
  <si>
    <t>LAST 6 MONTHS (Jan. 2022 - Aug. 2021)</t>
  </si>
  <si>
    <t>LAST 12 MONTHS (Jan. - Feb. 2021)</t>
  </si>
  <si>
    <t>Incorrect sales 10,388 EUR is calculated from period 2021/11 and 2021/12</t>
  </si>
  <si>
    <t>Incorrect sales 25,113 EUR is calculated from period 2021/12 - 2021/08</t>
  </si>
  <si>
    <t>Different sales from MDW</t>
  </si>
  <si>
    <r>
      <t>a</t>
    </r>
    <r>
      <rPr>
        <sz val="10"/>
        <color rgb="FF000000"/>
        <rFont val="Arial Unicode MS"/>
        <family val="2"/>
        <charset val="238"/>
      </rPr>
      <t>.</t>
    </r>
    <r>
      <rPr>
        <sz val="10"/>
        <color rgb="FF800000"/>
        <rFont val="Arial Unicode MS"/>
        <family val="2"/>
        <charset val="238"/>
      </rPr>
      <t>buy_domain</t>
    </r>
  </si>
  <si>
    <r>
      <t>,</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catmanager_group</t>
    </r>
  </si>
  <si>
    <r>
      <t>,</t>
    </r>
    <r>
      <rPr>
        <sz val="10"/>
        <color rgb="FF800000"/>
        <rFont val="Arial Unicode MS"/>
        <family val="2"/>
        <charset val="238"/>
      </rPr>
      <t>t</t>
    </r>
    <r>
      <rPr>
        <sz val="10"/>
        <color rgb="FF000000"/>
        <rFont val="Arial Unicode MS"/>
        <family val="2"/>
        <charset val="238"/>
      </rPr>
      <t>.</t>
    </r>
    <r>
      <rPr>
        <sz val="10"/>
        <color rgb="FF800000"/>
        <rFont val="Arial Unicode MS"/>
        <family val="2"/>
        <charset val="238"/>
      </rPr>
      <t>month_id</t>
    </r>
  </si>
  <si>
    <r>
      <t>,</t>
    </r>
    <r>
      <rPr>
        <sz val="10"/>
        <color rgb="FF800000"/>
        <rFont val="Arial Unicode MS"/>
        <family val="2"/>
        <charset val="238"/>
      </rPr>
      <t>t</t>
    </r>
    <r>
      <rPr>
        <sz val="10"/>
        <color rgb="FF000000"/>
        <rFont val="Arial Unicode MS"/>
        <family val="2"/>
        <charset val="238"/>
      </rPr>
      <t>.</t>
    </r>
    <r>
      <rPr>
        <sz val="10"/>
        <color rgb="FF800000"/>
        <rFont val="Arial Unicode MS"/>
        <family val="2"/>
        <charset val="238"/>
      </rPr>
      <t>quarter_name_short</t>
    </r>
  </si>
  <si>
    <r>
      <t>,</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invoice_id</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</si>
  <si>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sales_adjusted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Sales</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</si>
  <si>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colli</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Colli</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</si>
  <si>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oti_adjusted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OTI</t>
    </r>
  </si>
  <si>
    <r>
      <t>,</t>
    </r>
    <r>
      <rPr>
        <sz val="10"/>
        <color rgb="FF0000FF"/>
        <rFont val="Arial Unicode MS"/>
        <family val="2"/>
        <charset val="238"/>
      </rPr>
      <t>Sum</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front_margin_adjusted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FM</t>
    </r>
  </si>
  <si>
    <r>
      <t>,</t>
    </r>
    <r>
      <rPr>
        <sz val="10"/>
        <color rgb="FF0000FF"/>
        <rFont val="Arial Unicode MS"/>
        <family val="2"/>
        <charset val="238"/>
      </rPr>
      <t>Count</t>
    </r>
    <r>
      <rPr>
        <sz val="10"/>
        <color rgb="FF000000"/>
        <rFont val="Arial Unicode MS"/>
        <family val="2"/>
        <charset val="238"/>
      </rPr>
      <t>(</t>
    </r>
    <r>
      <rPr>
        <b/>
        <sz val="10"/>
        <color rgb="FF0000FF"/>
        <rFont val="Arial Unicode MS"/>
        <family val="2"/>
        <charset val="238"/>
      </rPr>
      <t>DISTINCT</t>
    </r>
    <r>
      <rPr>
        <sz val="10"/>
        <color rgb="FF000000"/>
        <rFont val="Arial Unicode MS"/>
        <family val="2"/>
        <charset val="238"/>
      </rPr>
      <t xml:space="preserve"> </t>
    </r>
    <r>
      <rPr>
        <sz val="10"/>
        <color rgb="FF800000"/>
        <rFont val="Arial Unicode MS"/>
        <family val="2"/>
        <charset val="238"/>
      </rPr>
      <t>orig_invoice_id</t>
    </r>
    <r>
      <rPr>
        <sz val="10"/>
        <color rgb="FF000000"/>
        <rFont val="Arial Unicode MS"/>
        <family val="2"/>
        <charset val="238"/>
      </rPr>
      <t xml:space="preserve">) </t>
    </r>
    <r>
      <rPr>
        <b/>
        <sz val="10"/>
        <color rgb="FF0000FF"/>
        <rFont val="Arial Unicode MS"/>
        <family val="2"/>
        <charset val="238"/>
      </rPr>
      <t>AS</t>
    </r>
    <r>
      <rPr>
        <sz val="10"/>
        <color rgb="FF000000"/>
        <rFont val="Arial Unicode MS"/>
        <family val="2"/>
        <charset val="238"/>
      </rPr>
      <t xml:space="preserve"> </t>
    </r>
    <r>
      <rPr>
        <sz val="10"/>
        <color rgb="FF800000"/>
        <rFont val="Arial Unicode MS"/>
        <family val="2"/>
        <charset val="238"/>
      </rPr>
      <t>invoices</t>
    </r>
  </si>
  <si>
    <r>
      <t>FROM</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F_Sales_v2</t>
    </r>
    <r>
      <rPr>
        <sz val="10"/>
        <color rgb="FF000000"/>
        <rFont val="Arial Unicode MS"/>
        <family val="2"/>
        <charset val="238"/>
      </rPr>
      <t xml:space="preserve"> </t>
    </r>
    <r>
      <rPr>
        <sz val="10"/>
        <color rgb="FF800000"/>
        <rFont val="Arial Unicode MS"/>
        <family val="2"/>
        <charset val="238"/>
      </rPr>
      <t>s</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</si>
  <si>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D_Customer_v2</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t>
    </r>
    <r>
      <rPr>
        <sz val="10"/>
        <color rgb="FF800000"/>
        <rFont val="Arial Unicode MS"/>
        <family val="2"/>
        <charset val="238"/>
      </rPr>
      <t>home_store_no</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cust_no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t>
    </r>
    <r>
      <rPr>
        <sz val="10"/>
        <color rgb="FF800000"/>
        <rFont val="Arial Unicode MS"/>
        <family val="2"/>
        <charset val="238"/>
      </rPr>
      <t>cust_no</t>
    </r>
    <r>
      <rPr>
        <sz val="10"/>
        <color rgb="FF000000"/>
        <rFont val="Arial Unicode MS"/>
        <family val="2"/>
        <charset val="238"/>
      </rPr>
      <t xml:space="preserve"> </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</si>
  <si>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D_Article_v2</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art_no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art_no</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var_tu_key</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a</t>
    </r>
    <r>
      <rPr>
        <sz val="10"/>
        <color rgb="FF000000"/>
        <rFont val="Arial Unicode MS"/>
        <family val="2"/>
        <charset val="238"/>
      </rPr>
      <t>.</t>
    </r>
    <r>
      <rPr>
        <sz val="10"/>
        <color rgb="FF800000"/>
        <rFont val="Arial Unicode MS"/>
        <family val="2"/>
        <charset val="238"/>
      </rPr>
      <t>var_tu_key</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</si>
  <si>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D_Store_v2</t>
    </r>
    <r>
      <rPr>
        <sz val="10"/>
        <color rgb="FF000000"/>
        <rFont val="Arial Unicode MS"/>
        <family val="2"/>
        <charset val="238"/>
      </rPr>
      <t xml:space="preserve"> </t>
    </r>
    <r>
      <rPr>
        <sz val="10"/>
        <color rgb="FF800000"/>
        <rFont val="Arial Unicode MS"/>
        <family val="2"/>
        <charset val="238"/>
      </rPr>
      <t>st</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store_no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st</t>
    </r>
    <r>
      <rPr>
        <sz val="10"/>
        <color rgb="FF000000"/>
        <rFont val="Arial Unicode MS"/>
        <family val="2"/>
        <charset val="238"/>
      </rPr>
      <t>.</t>
    </r>
    <r>
      <rPr>
        <sz val="10"/>
        <color rgb="FF800000"/>
        <rFont val="Arial Unicode MS"/>
        <family val="2"/>
        <charset val="238"/>
      </rPr>
      <t>store_no</t>
    </r>
    <r>
      <rPr>
        <sz val="10"/>
        <color rgb="FF000000"/>
        <rFont val="Arial Unicode MS"/>
        <family val="2"/>
        <charset val="238"/>
      </rPr>
      <t xml:space="preserve"> </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</si>
  <si>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D_Time_v2</t>
    </r>
    <r>
      <rPr>
        <sz val="10"/>
        <color rgb="FF000000"/>
        <rFont val="Arial Unicode MS"/>
        <family val="2"/>
        <charset val="238"/>
      </rPr>
      <t xml:space="preserve"> </t>
    </r>
    <r>
      <rPr>
        <sz val="10"/>
        <color rgb="FF800000"/>
        <rFont val="Arial Unicode MS"/>
        <family val="2"/>
        <charset val="238"/>
      </rPr>
      <t>t</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t</t>
    </r>
    <r>
      <rPr>
        <sz val="10"/>
        <color rgb="FF000000"/>
        <rFont val="Arial Unicode MS"/>
        <family val="2"/>
        <charset val="238"/>
      </rPr>
      <t>.</t>
    </r>
    <r>
      <rPr>
        <sz val="10"/>
        <color rgb="FF800000"/>
        <rFont val="Arial Unicode MS"/>
        <family val="2"/>
        <charset val="238"/>
      </rPr>
      <t>date_of_day</t>
    </r>
  </si>
  <si>
    <r>
      <t>LEFT</t>
    </r>
    <r>
      <rPr>
        <sz val="10"/>
        <color rgb="FF000000"/>
        <rFont val="Arial Unicode MS"/>
        <family val="2"/>
        <charset val="238"/>
      </rPr>
      <t xml:space="preserve"> </t>
    </r>
    <r>
      <rPr>
        <b/>
        <sz val="10"/>
        <color rgb="FF0000FF"/>
        <rFont val="Arial Unicode MS"/>
        <family val="2"/>
        <charset val="238"/>
      </rPr>
      <t>JOIN</t>
    </r>
    <r>
      <rPr>
        <sz val="10"/>
        <color rgb="FF000000"/>
        <rFont val="Arial Unicode MS"/>
        <family val="2"/>
        <charset val="238"/>
      </rPr>
      <t xml:space="preserve"> </t>
    </r>
    <r>
      <rPr>
        <sz val="10"/>
        <color rgb="FF800000"/>
        <rFont val="Arial Unicode MS"/>
        <family val="2"/>
        <charset val="238"/>
      </rPr>
      <t>svkccp_fls</t>
    </r>
    <r>
      <rPr>
        <sz val="10"/>
        <color rgb="FF000000"/>
        <rFont val="Arial Unicode MS"/>
        <family val="2"/>
        <charset val="238"/>
      </rPr>
      <t>.</t>
    </r>
    <r>
      <rPr>
        <sz val="10"/>
        <color rgb="FF800000"/>
        <rFont val="Arial Unicode MS"/>
        <family val="2"/>
        <charset val="238"/>
      </rPr>
      <t>D_SF_Advisor_v2</t>
    </r>
    <r>
      <rPr>
        <sz val="10"/>
        <color rgb="FF000000"/>
        <rFont val="Arial Unicode MS"/>
        <family val="2"/>
        <charset val="238"/>
      </rPr>
      <t xml:space="preserve"> </t>
    </r>
    <r>
      <rPr>
        <sz val="10"/>
        <color rgb="FF800000"/>
        <rFont val="Arial Unicode MS"/>
        <family val="2"/>
        <charset val="238"/>
      </rPr>
      <t>sf</t>
    </r>
    <r>
      <rPr>
        <sz val="10"/>
        <color rgb="FF000000"/>
        <rFont val="Arial Unicode MS"/>
        <family val="2"/>
        <charset val="238"/>
      </rPr>
      <t xml:space="preserve"> </t>
    </r>
    <r>
      <rPr>
        <b/>
        <sz val="10"/>
        <color rgb="FF0000FF"/>
        <rFont val="Arial Unicode MS"/>
        <family val="2"/>
        <charset val="238"/>
      </rPr>
      <t>ON</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sf_advisor_id_oper</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800000"/>
        <rFont val="Arial Unicode MS"/>
        <family val="2"/>
        <charset val="238"/>
      </rPr>
      <t>sf</t>
    </r>
    <r>
      <rPr>
        <sz val="10"/>
        <color rgb="FF000000"/>
        <rFont val="Arial Unicode MS"/>
        <family val="2"/>
        <charset val="238"/>
      </rPr>
      <t>.</t>
    </r>
    <r>
      <rPr>
        <sz val="10"/>
        <color rgb="FF800000"/>
        <rFont val="Arial Unicode MS"/>
        <family val="2"/>
        <charset val="238"/>
      </rPr>
      <t>sf_advisor_id</t>
    </r>
  </si>
  <si>
    <r>
      <t>WHERE</t>
    </r>
    <r>
      <rPr>
        <sz val="10"/>
        <color rgb="FF000000"/>
        <rFont val="Arial Unicode MS"/>
        <family val="2"/>
        <charset val="238"/>
      </rPr>
      <t xml:space="preserve"> </t>
    </r>
    <r>
      <rPr>
        <sz val="10"/>
        <color rgb="FFFF00FF"/>
        <rFont val="Arial Unicode MS"/>
        <family val="2"/>
        <charset val="238"/>
      </rPr>
      <t>1</t>
    </r>
    <r>
      <rPr>
        <sz val="10"/>
        <color rgb="FF808080"/>
        <rFont val="Arial Unicode MS"/>
        <family val="2"/>
        <charset val="238"/>
      </rPr>
      <t>=</t>
    </r>
    <r>
      <rPr>
        <sz val="10"/>
        <color rgb="FFFF00FF"/>
        <rFont val="Arial Unicode MS"/>
        <family val="2"/>
        <charset val="238"/>
      </rPr>
      <t>1</t>
    </r>
  </si>
  <si>
    <r>
      <t>AND</t>
    </r>
    <r>
      <rPr>
        <sz val="10"/>
        <color rgb="FF000000"/>
        <rFont val="Arial Unicode MS"/>
        <family val="2"/>
        <charset val="238"/>
      </rPr>
      <t xml:space="preserve"> </t>
    </r>
    <r>
      <rPr>
        <sz val="10"/>
        <color rgb="FF800000"/>
        <rFont val="Arial Unicode MS"/>
        <family val="2"/>
        <charset val="238"/>
      </rPr>
      <t>c</t>
    </r>
    <r>
      <rPr>
        <sz val="10"/>
        <color rgb="FF000000"/>
        <rFont val="Arial Unicode MS"/>
        <family val="2"/>
        <charset val="238"/>
      </rPr>
      <t>.</t>
    </r>
    <r>
      <rPr>
        <sz val="10"/>
        <color rgb="FF800000"/>
        <rFont val="Arial Unicode MS"/>
        <family val="2"/>
        <charset val="238"/>
      </rPr>
      <t>ico</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'51035065'</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</si>
  <si>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f_date_of_day</t>
    </r>
    <r>
      <rPr>
        <sz val="10"/>
        <color rgb="FF000000"/>
        <rFont val="Arial Unicode MS"/>
        <family val="2"/>
        <charset val="238"/>
      </rPr>
      <t xml:space="preserve"> </t>
    </r>
    <r>
      <rPr>
        <sz val="10"/>
        <color rgb="FF808080"/>
        <rFont val="Arial Unicode MS"/>
        <family val="2"/>
        <charset val="238"/>
      </rPr>
      <t>BETWEEN</t>
    </r>
    <r>
      <rPr>
        <sz val="10"/>
        <color rgb="FF000000"/>
        <rFont val="Arial Unicode MS"/>
        <family val="2"/>
        <charset val="238"/>
      </rPr>
      <t xml:space="preserve">  </t>
    </r>
    <r>
      <rPr>
        <sz val="10"/>
        <color rgb="FFFF00FF"/>
        <rFont val="Arial Unicode MS"/>
        <family val="2"/>
        <charset val="238"/>
      </rPr>
      <t>'2021-02-01'</t>
    </r>
    <r>
      <rPr>
        <sz val="10"/>
        <color rgb="FF000000"/>
        <rFont val="Arial Unicode MS"/>
        <family val="2"/>
        <charset val="238"/>
      </rPr>
      <t xml:space="preserve"> </t>
    </r>
    <r>
      <rPr>
        <sz val="10"/>
        <color rgb="FF808080"/>
        <rFont val="Arial Unicode MS"/>
        <family val="2"/>
        <charset val="238"/>
      </rPr>
      <t>AND</t>
    </r>
    <r>
      <rPr>
        <sz val="10"/>
        <color rgb="FF000000"/>
        <rFont val="Arial Unicode MS"/>
        <family val="2"/>
        <charset val="238"/>
      </rPr>
      <t xml:space="preserve"> </t>
    </r>
    <r>
      <rPr>
        <sz val="10"/>
        <color rgb="FFFF00FF"/>
        <rFont val="Arial Unicode MS"/>
        <family val="2"/>
        <charset val="238"/>
      </rPr>
      <t>'2022-01-31'</t>
    </r>
    <r>
      <rPr>
        <sz val="10"/>
        <color rgb="FF000000"/>
        <rFont val="Arial Unicode MS"/>
        <family val="2"/>
        <charset val="238"/>
      </rPr>
      <t>)</t>
    </r>
  </si>
  <si>
    <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petrol_flag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r>
      <rPr>
        <sz val="10"/>
        <color rgb="FF000000"/>
        <rFont val="Arial Unicode MS"/>
        <family val="2"/>
        <charset val="238"/>
      </rPr>
      <t xml:space="preserve"> </t>
    </r>
    <r>
      <rPr>
        <b/>
        <sz val="10"/>
        <color rgb="FF0000FF"/>
        <rFont val="Arial Unicode MS"/>
        <family val="2"/>
        <charset val="238"/>
      </rPr>
      <t>AND</t>
    </r>
    <r>
      <rPr>
        <sz val="10"/>
        <color rgb="FF000000"/>
        <rFont val="Arial Unicode MS"/>
        <family val="2"/>
        <charset val="238"/>
      </rPr>
      <t xml:space="preserve"> </t>
    </r>
    <r>
      <rPr>
        <sz val="10"/>
        <color rgb="FF800000"/>
        <rFont val="Arial Unicode MS"/>
        <family val="2"/>
        <charset val="238"/>
      </rPr>
      <t>s</t>
    </r>
    <r>
      <rPr>
        <sz val="10"/>
        <color rgb="FF000000"/>
        <rFont val="Arial Unicode MS"/>
        <family val="2"/>
        <charset val="238"/>
      </rPr>
      <t>.</t>
    </r>
    <r>
      <rPr>
        <sz val="10"/>
        <color rgb="FF800000"/>
        <rFont val="Arial Unicode MS"/>
        <family val="2"/>
        <charset val="238"/>
      </rPr>
      <t>cigarettes_flag</t>
    </r>
    <r>
      <rPr>
        <sz val="10"/>
        <color rgb="FF000000"/>
        <rFont val="Arial Unicode MS"/>
        <family val="2"/>
        <charset val="238"/>
      </rPr>
      <t xml:space="preserve"> </t>
    </r>
    <r>
      <rPr>
        <sz val="10"/>
        <color rgb="FF808080"/>
        <rFont val="Arial Unicode MS"/>
        <family val="2"/>
        <charset val="238"/>
      </rPr>
      <t>=</t>
    </r>
    <r>
      <rPr>
        <sz val="10"/>
        <color rgb="FF000000"/>
        <rFont val="Arial Unicode MS"/>
        <family val="2"/>
        <charset val="238"/>
      </rPr>
      <t xml:space="preserve"> </t>
    </r>
    <r>
      <rPr>
        <sz val="10"/>
        <color rgb="FFFF00FF"/>
        <rFont val="Arial Unicode MS"/>
        <family val="2"/>
        <charset val="238"/>
      </rPr>
      <t>'N'</t>
    </r>
  </si>
  <si>
    <r>
      <t>GROUP</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r>
      <rPr>
        <sz val="10"/>
        <color rgb="FF000000"/>
        <rFont val="Arial Unicode MS"/>
        <family val="2"/>
        <charset val="238"/>
      </rPr>
      <t>,</t>
    </r>
    <r>
      <rPr>
        <sz val="10"/>
        <color rgb="FFFF00FF"/>
        <rFont val="Arial Unicode MS"/>
        <family val="2"/>
        <charset val="238"/>
      </rPr>
      <t>5</t>
    </r>
  </si>
  <si>
    <r>
      <t>ORDER</t>
    </r>
    <r>
      <rPr>
        <sz val="10"/>
        <color rgb="FF000000"/>
        <rFont val="Arial Unicode MS"/>
        <family val="2"/>
        <charset val="238"/>
      </rPr>
      <t xml:space="preserve"> </t>
    </r>
    <r>
      <rPr>
        <b/>
        <sz val="10"/>
        <color rgb="FF0000FF"/>
        <rFont val="Arial Unicode MS"/>
        <family val="2"/>
        <charset val="238"/>
      </rPr>
      <t>BY</t>
    </r>
    <r>
      <rPr>
        <sz val="10"/>
        <color rgb="FF000000"/>
        <rFont val="Arial Unicode MS"/>
        <family val="2"/>
        <charset val="238"/>
      </rPr>
      <t xml:space="preserve"> </t>
    </r>
    <r>
      <rPr>
        <sz val="10"/>
        <color rgb="FFFF00FF"/>
        <rFont val="Arial Unicode MS"/>
        <family val="2"/>
        <charset val="238"/>
      </rPr>
      <t>1</t>
    </r>
    <r>
      <rPr>
        <sz val="10"/>
        <color rgb="FF000000"/>
        <rFont val="Arial Unicode MS"/>
        <family val="2"/>
        <charset val="238"/>
      </rPr>
      <t>,</t>
    </r>
    <r>
      <rPr>
        <sz val="10"/>
        <color rgb="FFFF00FF"/>
        <rFont val="Arial Unicode MS"/>
        <family val="2"/>
        <charset val="238"/>
      </rPr>
      <t>2</t>
    </r>
    <r>
      <rPr>
        <sz val="10"/>
        <color rgb="FF000000"/>
        <rFont val="Arial Unicode MS"/>
        <family val="2"/>
        <charset val="238"/>
      </rPr>
      <t>,</t>
    </r>
    <r>
      <rPr>
        <sz val="10"/>
        <color rgb="FFFF00FF"/>
        <rFont val="Arial Unicode MS"/>
        <family val="2"/>
        <charset val="238"/>
      </rPr>
      <t>3</t>
    </r>
    <r>
      <rPr>
        <sz val="10"/>
        <color rgb="FF000000"/>
        <rFont val="Arial Unicode MS"/>
        <family val="2"/>
        <charset val="238"/>
      </rPr>
      <t>,</t>
    </r>
    <r>
      <rPr>
        <sz val="10"/>
        <color rgb="FFFF00FF"/>
        <rFont val="Arial Unicode MS"/>
        <family val="2"/>
        <charset val="238"/>
      </rPr>
      <t>4</t>
    </r>
    <r>
      <rPr>
        <sz val="10"/>
        <color rgb="FF000000"/>
        <rFont val="Arial Unicode MS"/>
        <family val="2"/>
        <charset val="238"/>
      </rPr>
      <t>,</t>
    </r>
    <r>
      <rPr>
        <sz val="10"/>
        <color rgb="FFFF00FF"/>
        <rFont val="Arial Unicode MS"/>
        <family val="2"/>
        <charset val="238"/>
      </rPr>
      <t>5</t>
    </r>
  </si>
  <si>
    <t>SQL -&gt;</t>
  </si>
  <si>
    <t xml:space="preserve">Backbonus is calculated just from limit base although the bonus base was selected (it doesn't matter if I would choose BULK,SPIRITS,REGULAR, PROMO or CIP - backbonus is the same). Option excluded is working. </t>
  </si>
  <si>
    <t>Backbonus is calculated just from limit base although the bonus base was selected (it doesn't matter if I would choose BULK,SPIRITS,REGULAR, PROMO or CIP - backbonus is the same).</t>
  </si>
  <si>
    <t>Backbonus is calculated correctly just in case the bonus type is the same, when I choose Bonus Base the backbonus valus is not recalculated based on it. Option excluded is working.</t>
  </si>
  <si>
    <t>button funcionality - OK, results, not OK 2.9</t>
  </si>
  <si>
    <t>need to be updated on daily bases,change logic of invoice/month;differencies in status of article - sheet 2.13</t>
  </si>
  <si>
    <t xml:space="preserve">Back bonus calculation is not OK </t>
  </si>
  <si>
    <t>Back bonus calculation is not OK ; change format of output</t>
  </si>
  <si>
    <t>https://lock-in-tool.metro.de/</t>
  </si>
  <si>
    <t>when testing one ICO and only selected one registration, in bonus simulation not calculating bonus from bonus base but always from limit base (incorrect); when calculating OTI historical, on multiple registrations, incorrect values</t>
  </si>
  <si>
    <t>OK</t>
  </si>
  <si>
    <t>still not possible to add outside of basket</t>
  </si>
  <si>
    <t>OTI% correct, back bonus calulation incorrect, see sheet 3.6.9</t>
  </si>
  <si>
    <t>To be done</t>
  </si>
  <si>
    <t>OTI Historical on multiple registrations - correct</t>
  </si>
  <si>
    <t>When testing one registration , wrong calulcation of back bonus, showing 0 / incorrect sales values; see sheet 3.1</t>
  </si>
  <si>
    <t>Testing 3.3.2022</t>
  </si>
  <si>
    <t>Not ok, see 3.1 ; 3.6.9</t>
  </si>
  <si>
    <t>Update 3.3.2022</t>
  </si>
  <si>
    <t>with these settings, bonus base should be 5224 EUR</t>
  </si>
  <si>
    <t>When calucaling without ICO, back bonus shows  - 0.</t>
  </si>
  <si>
    <t>When changing limitations, wrong calculations of bonus and limit base</t>
  </si>
  <si>
    <t>will be updated with data</t>
  </si>
  <si>
    <t>Wrong calculations, need to exclude sales from excluded when calucating back bonus, see 3.13</t>
  </si>
  <si>
    <t>same issues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</si>
</sst>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24" x14ac:knownFonts="1">
    <font>
      <sz val="11"/>
      <color theme="1"/>
      <name val="Calibri"/>
      <family val="2"/>
      <scheme val="minor"/>
    </font>
    <font>
      <sz val="11"/>
      <color theme="1"/>
      <name val="Calibri"/>
      <family val="2"/>
      <charset val="238"/>
      <scheme val="minor"/>
    </font>
    <font>
      <sz val="11"/>
      <color rgb="FFFF0000"/>
      <name val="Calibri"/>
      <family val="2"/>
      <scheme val="minor"/>
    </font>
    <font>
      <sz val="11"/>
      <color theme="9"/>
      <name val="Calibri"/>
      <family val="2"/>
      <scheme val="minor"/>
    </font>
    <font>
      <sz val="11"/>
      <color rgb="FF00B0F0"/>
      <name val="Calibri"/>
      <family val="2"/>
      <scheme val="minor"/>
    </font>
    <font>
      <u/>
      <sz val="11"/>
      <color theme="10"/>
      <name val="Calibri"/>
      <family val="2"/>
      <scheme val="minor"/>
    </font>
    <font>
      <sz val="12"/>
      <color theme="1"/>
      <name val="Calibri"/>
      <family val="2"/>
      <scheme val="minor"/>
    </font>
    <font>
      <b/>
      <sz val="12"/>
      <color theme="1"/>
      <name val="Calibri"/>
      <family val="2"/>
      <scheme val="minor"/>
    </font>
    <font>
      <b/>
      <sz val="16"/>
      <color theme="1"/>
      <name val="Calibri"/>
      <family val="2"/>
      <scheme val="minor"/>
    </font>
    <font>
      <sz val="12"/>
      <color rgb="FFFF0000"/>
      <name val="Calibri"/>
      <family val="2"/>
      <scheme val="minor"/>
    </font>
    <font>
      <sz val="12"/>
      <name val="Calibri"/>
      <family val="2"/>
      <scheme val="minor"/>
    </font>
    <font>
      <sz val="10"/>
      <color rgb="FF000000"/>
      <name val="Calibri"/>
      <family val="2"/>
      <scheme val="minor"/>
    </font>
    <font>
      <sz val="11"/>
      <color theme="1"/>
      <name val="Calibri"/>
      <family val="2"/>
      <scheme val="minor"/>
    </font>
    <font>
      <b/>
      <sz val="16"/>
      <color theme="1"/>
      <name val="Calibri"/>
      <family val="2"/>
      <charset val="238"/>
      <scheme val="minor"/>
    </font>
    <font>
      <b/>
      <sz val="10"/>
      <color rgb="FF0000FF"/>
      <name val="Arial Unicode MS"/>
      <family val="2"/>
      <charset val="238"/>
    </font>
    <font>
      <sz val="10"/>
      <color rgb="FF000000"/>
      <name val="Arial Unicode MS"/>
      <family val="2"/>
      <charset val="238"/>
    </font>
    <font>
      <sz val="10"/>
      <color rgb="FF800000"/>
      <name val="Arial Unicode MS"/>
      <family val="2"/>
      <charset val="238"/>
    </font>
    <font>
      <sz val="10"/>
      <color rgb="FF0000FF"/>
      <name val="Arial Unicode MS"/>
      <family val="2"/>
      <charset val="238"/>
    </font>
    <font>
      <sz val="10"/>
      <color rgb="FF808080"/>
      <name val="Arial Unicode MS"/>
      <family val="2"/>
      <charset val="238"/>
    </font>
    <font>
      <sz val="10"/>
      <color rgb="FFFF00FF"/>
      <name val="Arial Unicode MS"/>
      <family val="2"/>
      <charset val="238"/>
    </font>
    <font>
      <b/>
      <sz val="11"/>
      <color theme="1"/>
      <name val="Calibri"/>
      <family val="2"/>
      <charset val="238"/>
      <scheme val="minor"/>
    </font>
    <font>
      <b/>
      <sz val="10"/>
      <color rgb="FF0000FF"/>
      <name val="Arial Unicode MS"/>
      <family val="2"/>
      <charset val="238"/>
    </font>
    <font>
      <sz val="10"/>
      <color rgb="FF000000"/>
      <name val="Arial Unicode MS"/>
      <family val="2"/>
      <charset val="238"/>
    </font>
    <font>
      <sz val="10"/>
      <color rgb="FF800000"/>
      <name val="Arial Unicode MS"/>
      <family val="2"/>
      <charset val="238"/>
    </font>
  </fonts>
  <fills count="14">
    <fill>
      <patternFill patternType="none"/>
    </fill>
    <fill>
      <patternFill patternType="gray125"/>
    </fill>
    <fill>
      <patternFill patternType="solid">
        <fgColor theme="4" tint="0.39997558519241921"/>
        <bgColor indexed="64"/>
      </patternFill>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rgb="FFFF9999"/>
        <bgColor indexed="64"/>
      </patternFill>
    </fill>
    <fill>
      <patternFill patternType="solid">
        <fgColor rgb="FFCCCCFF"/>
        <bgColor indexed="64"/>
      </patternFill>
    </fill>
    <fill>
      <patternFill patternType="solid">
        <fgColor rgb="FFFFFFCC"/>
        <bgColor indexed="64"/>
      </patternFill>
    </fill>
    <fill>
      <patternFill patternType="solid">
        <fgColor theme="7" tint="0.59999389629810485"/>
        <bgColor indexed="64"/>
      </patternFill>
    </fill>
    <fill>
      <patternFill patternType="solid">
        <fgColor rgb="FFFF0000"/>
        <bgColor indexed="64"/>
      </patternFill>
    </fill>
    <fill>
      <patternFill patternType="solid">
        <fgColor rgb="FF92D05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top/>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style="thin">
        <color indexed="64"/>
      </bottom>
      <diagonal/>
    </border>
    <border>
      <left/>
      <right/>
      <top style="thin">
        <color indexed="64"/>
      </top>
      <bottom/>
      <diagonal/>
    </border>
    <border>
      <left/>
      <right/>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s>
  <cellStyleXfs count="4">
    <xf numFmtId="0" fontId="0" fillId="0" borderId="0"/>
    <xf numFmtId="0" fontId="5" fillId="0" borderId="0" applyNumberFormat="0" applyFill="0" applyBorder="0" applyAlignment="0" applyProtection="0"/>
    <xf numFmtId="43" fontId="12" fillId="0" borderId="0" applyFont="0" applyFill="0" applyBorder="0" applyAlignment="0" applyProtection="0"/>
    <xf numFmtId="9" fontId="12" fillId="0" borderId="0" applyFont="0" applyFill="0" applyBorder="0" applyAlignment="0" applyProtection="0"/>
  </cellStyleXfs>
  <cellXfs count="127">
    <xf numFmtId="0" fontId="0" fillId="0" borderId="0" xfId="0"/>
    <xf numFmtId="0" fontId="0" fillId="2" borderId="0" xfId="0" applyFill="1"/>
    <xf numFmtId="0" fontId="0" fillId="2" borderId="1" xfId="0" applyFill="1" applyBorder="1"/>
    <xf numFmtId="0" fontId="0" fillId="0" borderId="1" xfId="0" applyBorder="1"/>
    <xf numFmtId="0" fontId="0" fillId="0" borderId="1" xfId="0" applyBorder="1" applyAlignment="1">
      <alignment vertical="top" wrapText="1"/>
    </xf>
    <xf numFmtId="0" fontId="0" fillId="0" borderId="0" xfId="0" applyAlignment="1">
      <alignment vertical="top" wrapText="1"/>
    </xf>
    <xf numFmtId="0" fontId="0" fillId="0" borderId="0" xfId="0" applyAlignment="1">
      <alignment horizontal="left"/>
    </xf>
    <xf numFmtId="0" fontId="0" fillId="0" borderId="1" xfId="0" quotePrefix="1" applyBorder="1" applyAlignment="1">
      <alignment vertical="top" wrapText="1"/>
    </xf>
    <xf numFmtId="0" fontId="0" fillId="3" borderId="0" xfId="0" applyFill="1"/>
    <xf numFmtId="0" fontId="0" fillId="0" borderId="3" xfId="0" applyBorder="1" applyAlignment="1">
      <alignment vertical="top" wrapText="1"/>
    </xf>
    <xf numFmtId="0" fontId="2" fillId="0" borderId="1" xfId="0" applyFont="1" applyBorder="1" applyAlignment="1">
      <alignment vertical="top" wrapText="1"/>
    </xf>
    <xf numFmtId="0" fontId="3" fillId="0" borderId="1" xfId="0" applyFont="1" applyBorder="1" applyAlignment="1">
      <alignment vertical="top" wrapText="1"/>
    </xf>
    <xf numFmtId="0" fontId="4" fillId="0" borderId="1" xfId="0" applyFont="1" applyBorder="1" applyAlignment="1">
      <alignment vertical="top" wrapText="1"/>
    </xf>
    <xf numFmtId="0" fontId="4" fillId="0" borderId="3" xfId="0" applyFont="1" applyBorder="1" applyAlignment="1">
      <alignment vertical="top" wrapText="1"/>
    </xf>
    <xf numFmtId="0" fontId="0" fillId="0" borderId="0" xfId="0" applyFont="1"/>
    <xf numFmtId="0" fontId="0" fillId="0" borderId="0" xfId="0" applyFont="1" applyBorder="1"/>
    <xf numFmtId="0" fontId="6" fillId="0" borderId="0" xfId="0" applyFont="1" applyAlignment="1">
      <alignment vertical="center"/>
    </xf>
    <xf numFmtId="0" fontId="7" fillId="0" borderId="0" xfId="0" applyFont="1" applyAlignment="1">
      <alignment vertical="center"/>
    </xf>
    <xf numFmtId="0" fontId="6" fillId="0" borderId="0" xfId="0" applyFont="1"/>
    <xf numFmtId="0" fontId="7" fillId="0" borderId="0" xfId="0" applyFont="1"/>
    <xf numFmtId="0" fontId="6" fillId="2" borderId="0" xfId="0" applyFont="1" applyFill="1"/>
    <xf numFmtId="0" fontId="7" fillId="2" borderId="1" xfId="0" applyFont="1" applyFill="1" applyBorder="1" applyAlignment="1">
      <alignment horizontal="center" vertical="center" wrapText="1"/>
    </xf>
    <xf numFmtId="0" fontId="6" fillId="0" borderId="1" xfId="0" applyFont="1" applyBorder="1" applyAlignment="1">
      <alignment vertical="top" wrapText="1"/>
    </xf>
    <xf numFmtId="0" fontId="6" fillId="4" borderId="0" xfId="0" applyFont="1" applyFill="1"/>
    <xf numFmtId="0" fontId="6" fillId="4" borderId="1" xfId="0" applyFont="1" applyFill="1" applyBorder="1" applyAlignment="1">
      <alignment vertical="top" wrapText="1"/>
    </xf>
    <xf numFmtId="0" fontId="9" fillId="4" borderId="1" xfId="0" applyFont="1" applyFill="1" applyBorder="1" applyAlignment="1">
      <alignment vertical="top" wrapText="1"/>
    </xf>
    <xf numFmtId="0" fontId="6" fillId="0" borderId="6" xfId="0" applyFont="1" applyBorder="1" applyAlignment="1">
      <alignment vertical="top" wrapText="1"/>
    </xf>
    <xf numFmtId="0" fontId="6" fillId="0" borderId="7" xfId="0" applyFont="1" applyBorder="1" applyAlignment="1">
      <alignment vertical="top" wrapText="1"/>
    </xf>
    <xf numFmtId="0" fontId="6" fillId="0" borderId="4" xfId="0" applyFont="1" applyBorder="1" applyAlignment="1">
      <alignment vertical="top" wrapText="1"/>
    </xf>
    <xf numFmtId="0" fontId="6" fillId="0" borderId="2" xfId="0" applyFont="1" applyBorder="1" applyAlignment="1">
      <alignment vertical="top" wrapText="1"/>
    </xf>
    <xf numFmtId="0" fontId="6" fillId="4" borderId="0" xfId="0" applyFont="1" applyFill="1" applyAlignment="1">
      <alignment vertical="top" wrapText="1"/>
    </xf>
    <xf numFmtId="0" fontId="6" fillId="0" borderId="0" xfId="0" applyFont="1" applyAlignment="1">
      <alignment vertical="top" wrapText="1"/>
    </xf>
    <xf numFmtId="0" fontId="6" fillId="0" borderId="10" xfId="0" applyFont="1" applyBorder="1"/>
    <xf numFmtId="0" fontId="9" fillId="0" borderId="2" xfId="0" applyFont="1" applyBorder="1" applyAlignment="1">
      <alignment vertical="top" wrapText="1"/>
    </xf>
    <xf numFmtId="0" fontId="6" fillId="0" borderId="9" xfId="0" applyFont="1" applyBorder="1" applyAlignment="1">
      <alignment vertical="top" wrapText="1"/>
    </xf>
    <xf numFmtId="0" fontId="9" fillId="0" borderId="1" xfId="0" applyFont="1" applyBorder="1" applyAlignment="1">
      <alignment vertical="top" wrapText="1"/>
    </xf>
    <xf numFmtId="0" fontId="6" fillId="0" borderId="3" xfId="0" applyFont="1" applyBorder="1" applyAlignment="1">
      <alignment vertical="top" wrapText="1"/>
    </xf>
    <xf numFmtId="0" fontId="10" fillId="0" borderId="1" xfId="0" applyFont="1" applyBorder="1" applyAlignment="1">
      <alignment vertical="top" wrapText="1"/>
    </xf>
    <xf numFmtId="0" fontId="9" fillId="0" borderId="3" xfId="0" applyFont="1" applyBorder="1" applyAlignment="1">
      <alignment vertical="top" wrapText="1"/>
    </xf>
    <xf numFmtId="0" fontId="9" fillId="0" borderId="6" xfId="0" applyFont="1" applyBorder="1" applyAlignment="1">
      <alignment vertical="top" wrapText="1"/>
    </xf>
    <xf numFmtId="0" fontId="6" fillId="0" borderId="8" xfId="0" applyFont="1" applyBorder="1" applyAlignment="1">
      <alignment vertical="top" wrapText="1"/>
    </xf>
    <xf numFmtId="0" fontId="6" fillId="0" borderId="2" xfId="0" quotePrefix="1" applyFont="1" applyBorder="1" applyAlignment="1">
      <alignment vertical="top" wrapText="1"/>
    </xf>
    <xf numFmtId="0" fontId="6" fillId="0" borderId="1" xfId="0" applyFont="1" applyBorder="1" applyAlignment="1">
      <alignment horizontal="right" vertical="top" wrapText="1"/>
    </xf>
    <xf numFmtId="0" fontId="6" fillId="0" borderId="1" xfId="0" quotePrefix="1" applyFont="1" applyBorder="1" applyAlignment="1">
      <alignment vertical="top" wrapText="1"/>
    </xf>
    <xf numFmtId="0" fontId="6" fillId="0" borderId="2" xfId="0" applyFont="1" applyBorder="1" applyAlignment="1">
      <alignment horizontal="left" vertical="top" wrapText="1"/>
    </xf>
    <xf numFmtId="0" fontId="6" fillId="0" borderId="1" xfId="0" applyFont="1" applyBorder="1" applyAlignment="1">
      <alignment horizontal="left" vertical="top" wrapText="1"/>
    </xf>
    <xf numFmtId="0" fontId="6" fillId="0" borderId="5" xfId="0" applyFont="1" applyBorder="1" applyAlignment="1">
      <alignment vertical="top" wrapText="1"/>
    </xf>
    <xf numFmtId="0" fontId="6" fillId="0" borderId="1" xfId="0" applyFont="1" applyBorder="1"/>
    <xf numFmtId="0" fontId="6" fillId="0" borderId="1" xfId="0" applyFont="1" applyBorder="1" applyAlignment="1">
      <alignment horizontal="left"/>
    </xf>
    <xf numFmtId="0" fontId="9" fillId="4" borderId="0" xfId="0" applyFont="1" applyFill="1" applyAlignment="1">
      <alignment vertical="top" wrapText="1"/>
    </xf>
    <xf numFmtId="0" fontId="0" fillId="0" borderId="4" xfId="0" applyFont="1" applyBorder="1"/>
    <xf numFmtId="0" fontId="11" fillId="0" borderId="0" xfId="0" applyFont="1"/>
    <xf numFmtId="0" fontId="6" fillId="0" borderId="12" xfId="0" applyFont="1" applyBorder="1" applyAlignment="1">
      <alignment horizontal="center" vertical="center"/>
    </xf>
    <xf numFmtId="0" fontId="6" fillId="0" borderId="10" xfId="0" applyFont="1" applyBorder="1" applyAlignment="1">
      <alignment vertical="top" wrapText="1"/>
    </xf>
    <xf numFmtId="0" fontId="9" fillId="0" borderId="10" xfId="0" applyFont="1" applyBorder="1" applyAlignment="1">
      <alignment vertical="top" wrapText="1"/>
    </xf>
    <xf numFmtId="0" fontId="6" fillId="0" borderId="0" xfId="0" applyFont="1" applyBorder="1" applyAlignment="1">
      <alignment horizontal="center" vertical="center"/>
    </xf>
    <xf numFmtId="0" fontId="6" fillId="0" borderId="0" xfId="0" applyFont="1" applyBorder="1" applyAlignment="1">
      <alignment vertical="top" wrapText="1"/>
    </xf>
    <xf numFmtId="0" fontId="10" fillId="0" borderId="0" xfId="0" applyFont="1" applyBorder="1" applyAlignment="1">
      <alignment vertical="top" wrapText="1"/>
    </xf>
    <xf numFmtId="0" fontId="6" fillId="0" borderId="0" xfId="0" applyFont="1" applyBorder="1" applyAlignment="1">
      <alignment horizontal="left" vertical="top" wrapText="1"/>
    </xf>
    <xf numFmtId="0" fontId="6" fillId="4" borderId="13" xfId="0" applyFont="1" applyFill="1" applyBorder="1" applyAlignment="1">
      <alignment vertical="top" wrapText="1"/>
    </xf>
    <xf numFmtId="0" fontId="6" fillId="0" borderId="14" xfId="0" applyFont="1" applyBorder="1" applyAlignment="1">
      <alignment vertical="top" wrapText="1"/>
    </xf>
    <xf numFmtId="0" fontId="6" fillId="0" borderId="13" xfId="0" applyFont="1" applyBorder="1" applyAlignment="1">
      <alignment vertical="top" wrapText="1"/>
    </xf>
    <xf numFmtId="0" fontId="6" fillId="0" borderId="4" xfId="0" applyFont="1" applyBorder="1" applyAlignment="1">
      <alignment horizontal="right" vertical="top" wrapText="1"/>
    </xf>
    <xf numFmtId="0" fontId="6" fillId="0" borderId="15" xfId="0" applyFont="1" applyBorder="1" applyAlignment="1">
      <alignment vertical="top" wrapText="1"/>
    </xf>
    <xf numFmtId="0" fontId="6" fillId="0" borderId="14" xfId="0" applyFont="1" applyBorder="1" applyAlignment="1">
      <alignment horizontal="right" vertical="top" wrapText="1"/>
    </xf>
    <xf numFmtId="0" fontId="6" fillId="0" borderId="13" xfId="0" applyFont="1" applyBorder="1" applyAlignment="1">
      <alignment horizontal="right" vertical="top" wrapText="1"/>
    </xf>
    <xf numFmtId="0" fontId="13" fillId="0" borderId="0" xfId="0" applyFont="1"/>
    <xf numFmtId="0" fontId="0" fillId="0" borderId="0" xfId="0" applyAlignment="1">
      <alignment wrapText="1"/>
    </xf>
    <xf numFmtId="0" fontId="0" fillId="0" borderId="0" xfId="0" applyAlignment="1">
      <alignment vertical="center"/>
    </xf>
    <xf numFmtId="0" fontId="14" fillId="0" borderId="0" xfId="0" applyFont="1" applyAlignment="1">
      <alignment vertical="center"/>
    </xf>
    <xf numFmtId="0" fontId="16" fillId="0" borderId="0" xfId="0" applyFont="1" applyAlignment="1">
      <alignment vertical="center"/>
    </xf>
    <xf numFmtId="0" fontId="15" fillId="0" borderId="0" xfId="0" applyFont="1" applyAlignment="1">
      <alignment vertical="center"/>
    </xf>
    <xf numFmtId="3" fontId="0" fillId="0" borderId="0" xfId="0" applyNumberFormat="1"/>
    <xf numFmtId="0" fontId="0" fillId="0" borderId="1" xfId="0" applyBorder="1" applyAlignment="1">
      <alignment wrapText="1"/>
    </xf>
    <xf numFmtId="3" fontId="0" fillId="0" borderId="1" xfId="0" applyNumberFormat="1" applyBorder="1"/>
    <xf numFmtId="0" fontId="20" fillId="0" borderId="0" xfId="0" applyFont="1"/>
    <xf numFmtId="0" fontId="0" fillId="6" borderId="0" xfId="0" applyFill="1"/>
    <xf numFmtId="9" fontId="0" fillId="0" borderId="0" xfId="3" applyFont="1"/>
    <xf numFmtId="9" fontId="0" fillId="0" borderId="1" xfId="3" applyFont="1" applyBorder="1"/>
    <xf numFmtId="43" fontId="0" fillId="0" borderId="0" xfId="2" applyFont="1"/>
    <xf numFmtId="0" fontId="20" fillId="7" borderId="0" xfId="0" applyFont="1" applyFill="1"/>
    <xf numFmtId="43" fontId="20" fillId="7" borderId="0" xfId="2" applyFont="1" applyFill="1"/>
    <xf numFmtId="10" fontId="20" fillId="7" borderId="0" xfId="3" applyNumberFormat="1" applyFont="1" applyFill="1"/>
    <xf numFmtId="43" fontId="20" fillId="0" borderId="0" xfId="2" applyFont="1"/>
    <xf numFmtId="43" fontId="20" fillId="0" borderId="0" xfId="2" applyNumberFormat="1" applyFont="1"/>
    <xf numFmtId="10" fontId="20" fillId="0" borderId="0" xfId="3" applyNumberFormat="1" applyFont="1"/>
    <xf numFmtId="0" fontId="20" fillId="0" borderId="0" xfId="0" applyFont="1" applyAlignment="1">
      <alignment wrapText="1"/>
    </xf>
    <xf numFmtId="43" fontId="20" fillId="0" borderId="0" xfId="2" applyFont="1" applyAlignment="1">
      <alignment wrapText="1"/>
    </xf>
    <xf numFmtId="9" fontId="20" fillId="0" borderId="0" xfId="3" applyFont="1" applyAlignment="1">
      <alignment wrapText="1"/>
    </xf>
    <xf numFmtId="0" fontId="5" fillId="0" borderId="0" xfId="1"/>
    <xf numFmtId="0" fontId="0" fillId="7" borderId="0" xfId="0" applyFill="1"/>
    <xf numFmtId="0" fontId="20" fillId="8" borderId="0" xfId="0" applyFont="1" applyFill="1"/>
    <xf numFmtId="0" fontId="20" fillId="9" borderId="0" xfId="0" applyFont="1" applyFill="1"/>
    <xf numFmtId="0" fontId="20" fillId="10" borderId="0" xfId="0" applyFont="1" applyFill="1"/>
    <xf numFmtId="0" fontId="20" fillId="11" borderId="0" xfId="0" applyFont="1" applyFill="1"/>
    <xf numFmtId="0" fontId="0" fillId="7" borderId="0" xfId="0" applyFill="1" applyAlignment="1">
      <alignment horizontal="left"/>
    </xf>
    <xf numFmtId="10" fontId="0" fillId="7" borderId="0" xfId="0" applyNumberFormat="1" applyFill="1"/>
    <xf numFmtId="0" fontId="0" fillId="7" borderId="0" xfId="0" pivotButton="1" applyFill="1"/>
    <xf numFmtId="0" fontId="20" fillId="0" borderId="1" xfId="0" applyFont="1" applyBorder="1"/>
    <xf numFmtId="3" fontId="0" fillId="0" borderId="1" xfId="0" applyNumberFormat="1" applyBorder="1" applyAlignment="1">
      <alignment horizontal="center"/>
    </xf>
    <xf numFmtId="9" fontId="0" fillId="0" borderId="1" xfId="3" applyFont="1" applyBorder="1" applyAlignment="1">
      <alignment horizontal="center"/>
    </xf>
    <xf numFmtId="0" fontId="1" fillId="0" borderId="1" xfId="0" applyFont="1" applyBorder="1" applyAlignment="1">
      <alignment horizontal="center"/>
    </xf>
    <xf numFmtId="0" fontId="0" fillId="0" borderId="1" xfId="0" applyBorder="1" applyAlignment="1">
      <alignment horizontal="center"/>
    </xf>
    <xf numFmtId="0" fontId="21" fillId="0" borderId="0" xfId="0" applyFont="1" applyAlignment="1">
      <alignment vertical="center"/>
    </xf>
    <xf numFmtId="0" fontId="23" fillId="0" borderId="0" xfId="0" applyFont="1" applyAlignment="1">
      <alignment vertical="center"/>
    </xf>
    <xf numFmtId="0" fontId="22" fillId="0" borderId="0" xfId="0" applyFont="1" applyAlignment="1">
      <alignment vertical="center"/>
    </xf>
    <xf numFmtId="0" fontId="6" fillId="0" borderId="1" xfId="0" applyFont="1" applyFill="1" applyBorder="1" applyAlignment="1">
      <alignment horizontal="right" vertical="top" wrapText="1"/>
    </xf>
    <xf numFmtId="0" fontId="6" fillId="4" borderId="1" xfId="0" applyFont="1" applyFill="1" applyBorder="1" applyAlignment="1">
      <alignment horizontal="center" vertical="center"/>
    </xf>
    <xf numFmtId="0" fontId="6" fillId="4" borderId="8" xfId="0" applyFont="1" applyFill="1" applyBorder="1" applyAlignment="1">
      <alignment vertical="top" wrapText="1"/>
    </xf>
    <xf numFmtId="0" fontId="6" fillId="4" borderId="7" xfId="0" applyFont="1" applyFill="1" applyBorder="1" applyAlignment="1">
      <alignment vertical="top" wrapText="1"/>
    </xf>
    <xf numFmtId="0" fontId="6" fillId="4" borderId="9" xfId="0" applyFont="1" applyFill="1" applyBorder="1" applyAlignment="1">
      <alignment vertical="top" wrapText="1"/>
    </xf>
    <xf numFmtId="0" fontId="8" fillId="2" borderId="7" xfId="0" applyFont="1" applyFill="1" applyBorder="1" applyAlignment="1">
      <alignment horizontal="center"/>
    </xf>
    <xf numFmtId="0" fontId="8" fillId="2" borderId="0" xfId="0" applyFont="1" applyFill="1" applyBorder="1" applyAlignment="1">
      <alignment horizontal="center"/>
    </xf>
    <xf numFmtId="0" fontId="6" fillId="0" borderId="1" xfId="0" applyFont="1" applyBorder="1" applyAlignment="1">
      <alignment horizontal="center" vertical="center"/>
    </xf>
    <xf numFmtId="0" fontId="6" fillId="4" borderId="11" xfId="0" applyFont="1" applyFill="1" applyBorder="1" applyAlignment="1">
      <alignment horizontal="center" vertical="center"/>
    </xf>
    <xf numFmtId="0" fontId="6" fillId="4" borderId="0" xfId="0" applyFont="1" applyFill="1" applyAlignment="1">
      <alignment horizontal="center" vertical="center"/>
    </xf>
    <xf numFmtId="0" fontId="6" fillId="4" borderId="12" xfId="0" applyFont="1" applyFill="1" applyBorder="1" applyAlignment="1">
      <alignment horizontal="center" vertical="center"/>
    </xf>
    <xf numFmtId="0" fontId="6" fillId="0" borderId="11" xfId="0" applyFont="1" applyBorder="1" applyAlignment="1">
      <alignment horizontal="center" vertical="center"/>
    </xf>
    <xf numFmtId="0" fontId="6" fillId="0" borderId="0" xfId="0" applyFont="1" applyBorder="1" applyAlignment="1">
      <alignment horizontal="center" vertical="center"/>
    </xf>
    <xf numFmtId="0" fontId="6" fillId="0" borderId="12" xfId="0" applyFont="1" applyBorder="1" applyAlignment="1">
      <alignment horizontal="center" vertical="center"/>
    </xf>
    <xf numFmtId="0" fontId="6" fillId="5" borderId="1" xfId="0" applyFont="1" applyFill="1" applyBorder="1" applyAlignment="1">
      <alignment horizontal="center" vertical="center"/>
    </xf>
    <xf numFmtId="0" fontId="20" fillId="0" borderId="0" xfId="0" applyFont="1" applyAlignment="1">
      <alignment horizontal="center" wrapText="1"/>
    </xf>
    <xf numFmtId="0" fontId="6" fillId="12" borderId="1" xfId="0" applyFont="1" applyFill="1" applyBorder="1" applyAlignment="1">
      <alignment vertical="top" wrapText="1"/>
    </xf>
    <xf numFmtId="0" fontId="6" fillId="13" borderId="1" xfId="0" applyFont="1" applyFill="1" applyBorder="1" applyAlignment="1">
      <alignment vertical="top" wrapText="1"/>
    </xf>
    <xf numFmtId="0" fontId="6" fillId="6" borderId="1" xfId="0" applyFont="1" applyFill="1" applyBorder="1" applyAlignment="1">
      <alignment vertical="top" wrapText="1"/>
    </xf>
    <xf numFmtId="0" fontId="6" fillId="6" borderId="6" xfId="0" applyFont="1" applyFill="1" applyBorder="1" applyAlignment="1">
      <alignment vertical="top" wrapText="1"/>
    </xf>
    <xf numFmtId="0" fontId="6" fillId="0" borderId="1" xfId="0" applyFont="1" applyFill="1" applyBorder="1" applyAlignment="1">
      <alignment vertical="top" wrapText="1"/>
    </xf>
  </cellXfs>
  <cellStyles count="4">
    <cellStyle name="Comma" xfId="2" builtinId="3"/>
    <cellStyle name="Hyperlink" xfId="1" builtinId="8"/>
    <cellStyle name="Normal" xfId="0" builtinId="0"/>
    <cellStyle name="Percent" xfId="3" builtinId="5"/>
  </cellStyles>
  <dxfs count="6">
    <dxf>
      <fill>
        <patternFill>
          <bgColor theme="9" tint="0.39997558519241921"/>
        </patternFill>
      </fill>
    </dxf>
    <dxf>
      <fill>
        <patternFill>
          <bgColor theme="9" tint="0.39997558519241921"/>
        </patternFill>
      </fill>
    </dxf>
    <dxf>
      <fill>
        <patternFill>
          <bgColor theme="9" tint="0.39997558519241921"/>
        </patternFill>
      </fill>
    </dxf>
    <dxf>
      <fill>
        <patternFill>
          <bgColor theme="9" tint="0.39997558519241921"/>
        </patternFill>
      </fill>
    </dxf>
    <dxf>
      <fill>
        <patternFill>
          <bgColor theme="9" tint="0.39997558519241921"/>
        </patternFill>
      </fill>
    </dxf>
    <dxf>
      <fill>
        <patternFill>
          <bgColor theme="9" tint="0.3999755851924192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pivotCacheDefinition" Target="pivotCache/pivotCacheDefinition1.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6.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17.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8.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19.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2.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20.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21.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75</xdr:row>
      <xdr:rowOff>0</xdr:rowOff>
    </xdr:from>
    <xdr:to>
      <xdr:col>20</xdr:col>
      <xdr:colOff>541333</xdr:colOff>
      <xdr:row>109</xdr:row>
      <xdr:rowOff>84905</xdr:rowOff>
    </xdr:to>
    <xdr:pic>
      <xdr:nvPicPr>
        <xdr:cNvPr id="2" name="Picture 1">
          <a:extLst>
            <a:ext uri="{FF2B5EF4-FFF2-40B4-BE49-F238E27FC236}">
              <a16:creationId xmlns:a16="http://schemas.microsoft.com/office/drawing/2014/main" id="{24AEDF80-2D9D-4F54-B852-97A9A8DA99A6}"/>
            </a:ext>
          </a:extLst>
        </xdr:cNvPr>
        <xdr:cNvPicPr>
          <a:picLocks noChangeAspect="1"/>
        </xdr:cNvPicPr>
      </xdr:nvPicPr>
      <xdr:blipFill>
        <a:blip xmlns:r="http://schemas.openxmlformats.org/officeDocument/2006/relationships" r:embed="rId1"/>
        <a:stretch>
          <a:fillRect/>
        </a:stretch>
      </xdr:blipFill>
      <xdr:spPr>
        <a:xfrm>
          <a:off x="0" y="4762500"/>
          <a:ext cx="12733333" cy="6561905"/>
        </a:xfrm>
        <a:prstGeom prst="rect">
          <a:avLst/>
        </a:prstGeom>
      </xdr:spPr>
    </xdr:pic>
    <xdr:clientData/>
  </xdr:twoCellAnchor>
  <xdr:twoCellAnchor editAs="oneCell">
    <xdr:from>
      <xdr:col>0</xdr:col>
      <xdr:colOff>0</xdr:colOff>
      <xdr:row>115</xdr:row>
      <xdr:rowOff>0</xdr:rowOff>
    </xdr:from>
    <xdr:to>
      <xdr:col>21</xdr:col>
      <xdr:colOff>207924</xdr:colOff>
      <xdr:row>149</xdr:row>
      <xdr:rowOff>56333</xdr:rowOff>
    </xdr:to>
    <xdr:pic>
      <xdr:nvPicPr>
        <xdr:cNvPr id="3" name="Picture 2">
          <a:extLst>
            <a:ext uri="{FF2B5EF4-FFF2-40B4-BE49-F238E27FC236}">
              <a16:creationId xmlns:a16="http://schemas.microsoft.com/office/drawing/2014/main" id="{3D8F305E-DE1F-4360-86ED-AAA68A15F259}"/>
            </a:ext>
          </a:extLst>
        </xdr:cNvPr>
        <xdr:cNvPicPr>
          <a:picLocks noChangeAspect="1"/>
        </xdr:cNvPicPr>
      </xdr:nvPicPr>
      <xdr:blipFill>
        <a:blip xmlns:r="http://schemas.openxmlformats.org/officeDocument/2006/relationships" r:embed="rId2"/>
        <a:stretch>
          <a:fillRect/>
        </a:stretch>
      </xdr:blipFill>
      <xdr:spPr>
        <a:xfrm>
          <a:off x="0" y="12192000"/>
          <a:ext cx="13009524" cy="6533333"/>
        </a:xfrm>
        <a:prstGeom prst="rect">
          <a:avLst/>
        </a:prstGeom>
      </xdr:spPr>
    </xdr:pic>
    <xdr:clientData/>
  </xdr:twoCellAnchor>
  <xdr:twoCellAnchor editAs="oneCell">
    <xdr:from>
      <xdr:col>0</xdr:col>
      <xdr:colOff>0</xdr:colOff>
      <xdr:row>15</xdr:row>
      <xdr:rowOff>161924</xdr:rowOff>
    </xdr:from>
    <xdr:to>
      <xdr:col>21</xdr:col>
      <xdr:colOff>103162</xdr:colOff>
      <xdr:row>41</xdr:row>
      <xdr:rowOff>28575</xdr:rowOff>
    </xdr:to>
    <xdr:pic>
      <xdr:nvPicPr>
        <xdr:cNvPr id="6" name="Picture 5">
          <a:extLst>
            <a:ext uri="{FF2B5EF4-FFF2-40B4-BE49-F238E27FC236}">
              <a16:creationId xmlns:a16="http://schemas.microsoft.com/office/drawing/2014/main" id="{55EFF96D-B378-40D5-80CB-4519D1A14E59}"/>
            </a:ext>
          </a:extLst>
        </xdr:cNvPr>
        <xdr:cNvPicPr>
          <a:picLocks noChangeAspect="1"/>
        </xdr:cNvPicPr>
      </xdr:nvPicPr>
      <xdr:blipFill>
        <a:blip xmlns:r="http://schemas.openxmlformats.org/officeDocument/2006/relationships" r:embed="rId3"/>
        <a:stretch>
          <a:fillRect/>
        </a:stretch>
      </xdr:blipFill>
      <xdr:spPr>
        <a:xfrm>
          <a:off x="0" y="1495424"/>
          <a:ext cx="12904762" cy="4819651"/>
        </a:xfrm>
        <a:prstGeom prst="rect">
          <a:avLst/>
        </a:prstGeom>
      </xdr:spPr>
    </xdr:pic>
    <xdr:clientData/>
  </xdr:twoCellAnchor>
  <xdr:twoCellAnchor editAs="oneCell">
    <xdr:from>
      <xdr:col>0</xdr:col>
      <xdr:colOff>0</xdr:colOff>
      <xdr:row>44</xdr:row>
      <xdr:rowOff>0</xdr:rowOff>
    </xdr:from>
    <xdr:to>
      <xdr:col>16</xdr:col>
      <xdr:colOff>161925</xdr:colOff>
      <xdr:row>65</xdr:row>
      <xdr:rowOff>57150</xdr:rowOff>
    </xdr:to>
    <xdr:pic>
      <xdr:nvPicPr>
        <xdr:cNvPr id="7" name="Picture 6">
          <a:extLst>
            <a:ext uri="{FF2B5EF4-FFF2-40B4-BE49-F238E27FC236}">
              <a16:creationId xmlns:a16="http://schemas.microsoft.com/office/drawing/2014/main" id="{017598F1-D85A-4BE4-9E3D-A97C37FFFFFE}"/>
            </a:ext>
          </a:extLst>
        </xdr:cNvPr>
        <xdr:cNvPicPr>
          <a:picLocks noChangeAspect="1"/>
        </xdr:cNvPicPr>
      </xdr:nvPicPr>
      <xdr:blipFill>
        <a:blip xmlns:r="http://schemas.openxmlformats.org/officeDocument/2006/relationships" r:embed="rId4"/>
        <a:stretch>
          <a:fillRect/>
        </a:stretch>
      </xdr:blipFill>
      <xdr:spPr>
        <a:xfrm>
          <a:off x="0" y="6858000"/>
          <a:ext cx="9915525" cy="405765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44</xdr:row>
      <xdr:rowOff>0</xdr:rowOff>
    </xdr:from>
    <xdr:to>
      <xdr:col>25</xdr:col>
      <xdr:colOff>531428</xdr:colOff>
      <xdr:row>70</xdr:row>
      <xdr:rowOff>142238</xdr:rowOff>
    </xdr:to>
    <xdr:pic>
      <xdr:nvPicPr>
        <xdr:cNvPr id="2" name="Picture 1">
          <a:extLst>
            <a:ext uri="{FF2B5EF4-FFF2-40B4-BE49-F238E27FC236}">
              <a16:creationId xmlns:a16="http://schemas.microsoft.com/office/drawing/2014/main" id="{2E5563D9-01DE-45DE-A9F7-BC459C3D61CF}"/>
            </a:ext>
          </a:extLst>
        </xdr:cNvPr>
        <xdr:cNvPicPr>
          <a:picLocks noChangeAspect="1"/>
        </xdr:cNvPicPr>
      </xdr:nvPicPr>
      <xdr:blipFill>
        <a:blip xmlns:r="http://schemas.openxmlformats.org/officeDocument/2006/relationships" r:embed="rId1"/>
        <a:stretch>
          <a:fillRect/>
        </a:stretch>
      </xdr:blipFill>
      <xdr:spPr>
        <a:xfrm>
          <a:off x="0" y="190500"/>
          <a:ext cx="15771428" cy="5095238"/>
        </a:xfrm>
        <a:prstGeom prst="rect">
          <a:avLst/>
        </a:prstGeom>
      </xdr:spPr>
    </xdr:pic>
    <xdr:clientData/>
  </xdr:twoCellAnchor>
  <xdr:twoCellAnchor editAs="oneCell">
    <xdr:from>
      <xdr:col>0</xdr:col>
      <xdr:colOff>238125</xdr:colOff>
      <xdr:row>1</xdr:row>
      <xdr:rowOff>114300</xdr:rowOff>
    </xdr:from>
    <xdr:to>
      <xdr:col>26</xdr:col>
      <xdr:colOff>607572</xdr:colOff>
      <xdr:row>34</xdr:row>
      <xdr:rowOff>18276</xdr:rowOff>
    </xdr:to>
    <xdr:pic>
      <xdr:nvPicPr>
        <xdr:cNvPr id="4" name="Picture 3">
          <a:extLst>
            <a:ext uri="{FF2B5EF4-FFF2-40B4-BE49-F238E27FC236}">
              <a16:creationId xmlns:a16="http://schemas.microsoft.com/office/drawing/2014/main" id="{F9277D5D-CEED-4A33-A43D-0756C3296031}"/>
            </a:ext>
          </a:extLst>
        </xdr:cNvPr>
        <xdr:cNvPicPr>
          <a:picLocks noChangeAspect="1"/>
        </xdr:cNvPicPr>
      </xdr:nvPicPr>
      <xdr:blipFill>
        <a:blip xmlns:r="http://schemas.openxmlformats.org/officeDocument/2006/relationships" r:embed="rId2"/>
        <a:stretch>
          <a:fillRect/>
        </a:stretch>
      </xdr:blipFill>
      <xdr:spPr>
        <a:xfrm>
          <a:off x="238125" y="304800"/>
          <a:ext cx="16219047" cy="619047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1</xdr:row>
      <xdr:rowOff>152400</xdr:rowOff>
    </xdr:from>
    <xdr:to>
      <xdr:col>26</xdr:col>
      <xdr:colOff>169444</xdr:colOff>
      <xdr:row>28</xdr:row>
      <xdr:rowOff>170805</xdr:rowOff>
    </xdr:to>
    <xdr:pic>
      <xdr:nvPicPr>
        <xdr:cNvPr id="2" name="Picture 1">
          <a:extLst>
            <a:ext uri="{FF2B5EF4-FFF2-40B4-BE49-F238E27FC236}">
              <a16:creationId xmlns:a16="http://schemas.microsoft.com/office/drawing/2014/main" id="{83BB200D-7603-46A0-9078-A32B24A4310E}"/>
            </a:ext>
          </a:extLst>
        </xdr:cNvPr>
        <xdr:cNvPicPr>
          <a:picLocks noChangeAspect="1"/>
        </xdr:cNvPicPr>
      </xdr:nvPicPr>
      <xdr:blipFill>
        <a:blip xmlns:r="http://schemas.openxmlformats.org/officeDocument/2006/relationships" r:embed="rId1"/>
        <a:stretch>
          <a:fillRect/>
        </a:stretch>
      </xdr:blipFill>
      <xdr:spPr>
        <a:xfrm>
          <a:off x="0" y="342900"/>
          <a:ext cx="16047619" cy="516190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26</xdr:col>
      <xdr:colOff>140872</xdr:colOff>
      <xdr:row>29</xdr:row>
      <xdr:rowOff>38099</xdr:rowOff>
    </xdr:to>
    <xdr:pic>
      <xdr:nvPicPr>
        <xdr:cNvPr id="2" name="Picture 1">
          <a:extLst>
            <a:ext uri="{FF2B5EF4-FFF2-40B4-BE49-F238E27FC236}">
              <a16:creationId xmlns:a16="http://schemas.microsoft.com/office/drawing/2014/main" id="{C81402B6-C4AF-4C1E-8C93-3219ABB23DF2}"/>
            </a:ext>
          </a:extLst>
        </xdr:cNvPr>
        <xdr:cNvPicPr>
          <a:picLocks noChangeAspect="1"/>
        </xdr:cNvPicPr>
      </xdr:nvPicPr>
      <xdr:blipFill>
        <a:blip xmlns:r="http://schemas.openxmlformats.org/officeDocument/2006/relationships" r:embed="rId1"/>
        <a:stretch>
          <a:fillRect/>
        </a:stretch>
      </xdr:blipFill>
      <xdr:spPr>
        <a:xfrm>
          <a:off x="0" y="190500"/>
          <a:ext cx="16019047" cy="537209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55</xdr:row>
      <xdr:rowOff>0</xdr:rowOff>
    </xdr:from>
    <xdr:to>
      <xdr:col>26</xdr:col>
      <xdr:colOff>83730</xdr:colOff>
      <xdr:row>81</xdr:row>
      <xdr:rowOff>75571</xdr:rowOff>
    </xdr:to>
    <xdr:pic>
      <xdr:nvPicPr>
        <xdr:cNvPr id="2" name="Picture 1">
          <a:extLst>
            <a:ext uri="{FF2B5EF4-FFF2-40B4-BE49-F238E27FC236}">
              <a16:creationId xmlns:a16="http://schemas.microsoft.com/office/drawing/2014/main" id="{A513FAE8-1004-45EE-91FF-58CCEB12CD5A}"/>
            </a:ext>
          </a:extLst>
        </xdr:cNvPr>
        <xdr:cNvPicPr>
          <a:picLocks noChangeAspect="1"/>
        </xdr:cNvPicPr>
      </xdr:nvPicPr>
      <xdr:blipFill>
        <a:blip xmlns:r="http://schemas.openxmlformats.org/officeDocument/2006/relationships" r:embed="rId1"/>
        <a:stretch>
          <a:fillRect/>
        </a:stretch>
      </xdr:blipFill>
      <xdr:spPr>
        <a:xfrm>
          <a:off x="0" y="190500"/>
          <a:ext cx="15961905" cy="5028571"/>
        </a:xfrm>
        <a:prstGeom prst="rect">
          <a:avLst/>
        </a:prstGeom>
      </xdr:spPr>
    </xdr:pic>
    <xdr:clientData/>
  </xdr:twoCellAnchor>
  <xdr:twoCellAnchor editAs="oneCell">
    <xdr:from>
      <xdr:col>0</xdr:col>
      <xdr:colOff>0</xdr:colOff>
      <xdr:row>1</xdr:row>
      <xdr:rowOff>0</xdr:rowOff>
    </xdr:from>
    <xdr:to>
      <xdr:col>27</xdr:col>
      <xdr:colOff>36034</xdr:colOff>
      <xdr:row>34</xdr:row>
      <xdr:rowOff>8738</xdr:rowOff>
    </xdr:to>
    <xdr:pic>
      <xdr:nvPicPr>
        <xdr:cNvPr id="3" name="Picture 2">
          <a:extLst>
            <a:ext uri="{FF2B5EF4-FFF2-40B4-BE49-F238E27FC236}">
              <a16:creationId xmlns:a16="http://schemas.microsoft.com/office/drawing/2014/main" id="{C2A11317-4898-4FDB-B784-7B5A12F8EB34}"/>
            </a:ext>
          </a:extLst>
        </xdr:cNvPr>
        <xdr:cNvPicPr>
          <a:picLocks noChangeAspect="1"/>
        </xdr:cNvPicPr>
      </xdr:nvPicPr>
      <xdr:blipFill>
        <a:blip xmlns:r="http://schemas.openxmlformats.org/officeDocument/2006/relationships" r:embed="rId2"/>
        <a:stretch>
          <a:fillRect/>
        </a:stretch>
      </xdr:blipFill>
      <xdr:spPr>
        <a:xfrm>
          <a:off x="0" y="190500"/>
          <a:ext cx="16523809" cy="629523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23</xdr:col>
      <xdr:colOff>359966</xdr:colOff>
      <xdr:row>33</xdr:row>
      <xdr:rowOff>46857</xdr:rowOff>
    </xdr:to>
    <xdr:pic>
      <xdr:nvPicPr>
        <xdr:cNvPr id="2" name="Picture 1">
          <a:extLst>
            <a:ext uri="{FF2B5EF4-FFF2-40B4-BE49-F238E27FC236}">
              <a16:creationId xmlns:a16="http://schemas.microsoft.com/office/drawing/2014/main" id="{07AC4A88-8042-4BB4-8ACE-3F29A9EA37BF}"/>
            </a:ext>
          </a:extLst>
        </xdr:cNvPr>
        <xdr:cNvPicPr>
          <a:picLocks noChangeAspect="1"/>
        </xdr:cNvPicPr>
      </xdr:nvPicPr>
      <xdr:blipFill>
        <a:blip xmlns:r="http://schemas.openxmlformats.org/officeDocument/2006/relationships" r:embed="rId1"/>
        <a:stretch>
          <a:fillRect/>
        </a:stretch>
      </xdr:blipFill>
      <xdr:spPr>
        <a:xfrm>
          <a:off x="0" y="190500"/>
          <a:ext cx="15866666" cy="614285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26</xdr:col>
      <xdr:colOff>331328</xdr:colOff>
      <xdr:row>42</xdr:row>
      <xdr:rowOff>160952</xdr:rowOff>
    </xdr:to>
    <xdr:pic>
      <xdr:nvPicPr>
        <xdr:cNvPr id="2" name="Picture 1">
          <a:extLst>
            <a:ext uri="{FF2B5EF4-FFF2-40B4-BE49-F238E27FC236}">
              <a16:creationId xmlns:a16="http://schemas.microsoft.com/office/drawing/2014/main" id="{6D22703D-AF1B-492B-BC11-51E413AD85C2}"/>
            </a:ext>
          </a:extLst>
        </xdr:cNvPr>
        <xdr:cNvPicPr>
          <a:picLocks noChangeAspect="1"/>
        </xdr:cNvPicPr>
      </xdr:nvPicPr>
      <xdr:blipFill>
        <a:blip xmlns:r="http://schemas.openxmlformats.org/officeDocument/2006/relationships" r:embed="rId1"/>
        <a:stretch>
          <a:fillRect/>
        </a:stretch>
      </xdr:blipFill>
      <xdr:spPr>
        <a:xfrm>
          <a:off x="0" y="381000"/>
          <a:ext cx="16371428" cy="778095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23</xdr:row>
      <xdr:rowOff>0</xdr:rowOff>
    </xdr:from>
    <xdr:to>
      <xdr:col>4</xdr:col>
      <xdr:colOff>1123264</xdr:colOff>
      <xdr:row>48</xdr:row>
      <xdr:rowOff>27976</xdr:rowOff>
    </xdr:to>
    <xdr:pic>
      <xdr:nvPicPr>
        <xdr:cNvPr id="2" name="Picture 1">
          <a:extLst>
            <a:ext uri="{FF2B5EF4-FFF2-40B4-BE49-F238E27FC236}">
              <a16:creationId xmlns:a16="http://schemas.microsoft.com/office/drawing/2014/main" id="{F63AFFA9-A57A-4C2B-833F-F9F8C149CACB}"/>
            </a:ext>
          </a:extLst>
        </xdr:cNvPr>
        <xdr:cNvPicPr>
          <a:picLocks noChangeAspect="1"/>
        </xdr:cNvPicPr>
      </xdr:nvPicPr>
      <xdr:blipFill>
        <a:blip xmlns:r="http://schemas.openxmlformats.org/officeDocument/2006/relationships" r:embed="rId1"/>
        <a:stretch>
          <a:fillRect/>
        </a:stretch>
      </xdr:blipFill>
      <xdr:spPr>
        <a:xfrm>
          <a:off x="0" y="11239500"/>
          <a:ext cx="5485714" cy="4790476"/>
        </a:xfrm>
        <a:prstGeom prst="rect">
          <a:avLst/>
        </a:prstGeom>
      </xdr:spPr>
    </xdr:pic>
    <xdr:clientData/>
  </xdr:twoCellAnchor>
  <xdr:twoCellAnchor editAs="oneCell">
    <xdr:from>
      <xdr:col>0</xdr:col>
      <xdr:colOff>0</xdr:colOff>
      <xdr:row>51</xdr:row>
      <xdr:rowOff>95250</xdr:rowOff>
    </xdr:from>
    <xdr:to>
      <xdr:col>6</xdr:col>
      <xdr:colOff>790575</xdr:colOff>
      <xdr:row>68</xdr:row>
      <xdr:rowOff>142875</xdr:rowOff>
    </xdr:to>
    <xdr:pic>
      <xdr:nvPicPr>
        <xdr:cNvPr id="3" name="Picture 2">
          <a:extLst>
            <a:ext uri="{FF2B5EF4-FFF2-40B4-BE49-F238E27FC236}">
              <a16:creationId xmlns:a16="http://schemas.microsoft.com/office/drawing/2014/main" id="{BCAF3107-848C-44EB-8A50-2BC4E1939DF5}"/>
            </a:ext>
          </a:extLst>
        </xdr:cNvPr>
        <xdr:cNvPicPr>
          <a:picLocks noChangeAspect="1"/>
        </xdr:cNvPicPr>
      </xdr:nvPicPr>
      <xdr:blipFill>
        <a:blip xmlns:r="http://schemas.openxmlformats.org/officeDocument/2006/relationships" r:embed="rId2"/>
        <a:stretch>
          <a:fillRect/>
        </a:stretch>
      </xdr:blipFill>
      <xdr:spPr>
        <a:xfrm>
          <a:off x="0" y="16668750"/>
          <a:ext cx="7972425" cy="328612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342900</xdr:colOff>
      <xdr:row>75</xdr:row>
      <xdr:rowOff>1</xdr:rowOff>
    </xdr:from>
    <xdr:to>
      <xdr:col>11</xdr:col>
      <xdr:colOff>285750</xdr:colOff>
      <xdr:row>96</xdr:row>
      <xdr:rowOff>38101</xdr:rowOff>
    </xdr:to>
    <xdr:pic>
      <xdr:nvPicPr>
        <xdr:cNvPr id="2" name="Picture 1">
          <a:extLst>
            <a:ext uri="{FF2B5EF4-FFF2-40B4-BE49-F238E27FC236}">
              <a16:creationId xmlns:a16="http://schemas.microsoft.com/office/drawing/2014/main" id="{8A9701EE-C131-4C64-A9B3-6C77B2FA7FD1}"/>
            </a:ext>
          </a:extLst>
        </xdr:cNvPr>
        <xdr:cNvPicPr>
          <a:picLocks noChangeAspect="1"/>
        </xdr:cNvPicPr>
      </xdr:nvPicPr>
      <xdr:blipFill>
        <a:blip xmlns:r="http://schemas.openxmlformats.org/officeDocument/2006/relationships" r:embed="rId1"/>
        <a:stretch>
          <a:fillRect/>
        </a:stretch>
      </xdr:blipFill>
      <xdr:spPr>
        <a:xfrm>
          <a:off x="1562100" y="16192501"/>
          <a:ext cx="9972675" cy="4038600"/>
        </a:xfrm>
        <a:prstGeom prst="rect">
          <a:avLst/>
        </a:prstGeom>
      </xdr:spPr>
    </xdr:pic>
    <xdr:clientData/>
  </xdr:twoCellAnchor>
  <xdr:twoCellAnchor editAs="oneCell">
    <xdr:from>
      <xdr:col>2</xdr:col>
      <xdr:colOff>266700</xdr:colOff>
      <xdr:row>100</xdr:row>
      <xdr:rowOff>1</xdr:rowOff>
    </xdr:from>
    <xdr:to>
      <xdr:col>11</xdr:col>
      <xdr:colOff>457200</xdr:colOff>
      <xdr:row>119</xdr:row>
      <xdr:rowOff>28575</xdr:rowOff>
    </xdr:to>
    <xdr:pic>
      <xdr:nvPicPr>
        <xdr:cNvPr id="3" name="Picture 2">
          <a:extLst>
            <a:ext uri="{FF2B5EF4-FFF2-40B4-BE49-F238E27FC236}">
              <a16:creationId xmlns:a16="http://schemas.microsoft.com/office/drawing/2014/main" id="{0FD6A9E9-3251-44A3-9489-83DF81AEE9EC}"/>
            </a:ext>
          </a:extLst>
        </xdr:cNvPr>
        <xdr:cNvPicPr>
          <a:picLocks noChangeAspect="1"/>
        </xdr:cNvPicPr>
      </xdr:nvPicPr>
      <xdr:blipFill>
        <a:blip xmlns:r="http://schemas.openxmlformats.org/officeDocument/2006/relationships" r:embed="rId2"/>
        <a:stretch>
          <a:fillRect/>
        </a:stretch>
      </xdr:blipFill>
      <xdr:spPr>
        <a:xfrm>
          <a:off x="1485900" y="20955001"/>
          <a:ext cx="10220325" cy="364807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342900</xdr:colOff>
      <xdr:row>76</xdr:row>
      <xdr:rowOff>1</xdr:rowOff>
    </xdr:from>
    <xdr:to>
      <xdr:col>11</xdr:col>
      <xdr:colOff>285750</xdr:colOff>
      <xdr:row>97</xdr:row>
      <xdr:rowOff>38101</xdr:rowOff>
    </xdr:to>
    <xdr:pic>
      <xdr:nvPicPr>
        <xdr:cNvPr id="2" name="Picture 1">
          <a:extLst>
            <a:ext uri="{FF2B5EF4-FFF2-40B4-BE49-F238E27FC236}">
              <a16:creationId xmlns:a16="http://schemas.microsoft.com/office/drawing/2014/main" id="{C6D9933A-6ACD-41BA-9DC3-C428C1F30808}"/>
            </a:ext>
          </a:extLst>
        </xdr:cNvPr>
        <xdr:cNvPicPr>
          <a:picLocks noChangeAspect="1"/>
        </xdr:cNvPicPr>
      </xdr:nvPicPr>
      <xdr:blipFill>
        <a:blip xmlns:r="http://schemas.openxmlformats.org/officeDocument/2006/relationships" r:embed="rId1"/>
        <a:stretch>
          <a:fillRect/>
        </a:stretch>
      </xdr:blipFill>
      <xdr:spPr>
        <a:xfrm>
          <a:off x="1562100" y="19812001"/>
          <a:ext cx="9972675" cy="4038600"/>
        </a:xfrm>
        <a:prstGeom prst="rect">
          <a:avLst/>
        </a:prstGeom>
      </xdr:spPr>
    </xdr:pic>
    <xdr:clientData/>
  </xdr:twoCellAnchor>
  <xdr:twoCellAnchor editAs="oneCell">
    <xdr:from>
      <xdr:col>2</xdr:col>
      <xdr:colOff>266700</xdr:colOff>
      <xdr:row>101</xdr:row>
      <xdr:rowOff>1</xdr:rowOff>
    </xdr:from>
    <xdr:to>
      <xdr:col>11</xdr:col>
      <xdr:colOff>457200</xdr:colOff>
      <xdr:row>120</xdr:row>
      <xdr:rowOff>28575</xdr:rowOff>
    </xdr:to>
    <xdr:pic>
      <xdr:nvPicPr>
        <xdr:cNvPr id="3" name="Picture 2">
          <a:extLst>
            <a:ext uri="{FF2B5EF4-FFF2-40B4-BE49-F238E27FC236}">
              <a16:creationId xmlns:a16="http://schemas.microsoft.com/office/drawing/2014/main" id="{B301FD5D-1504-4618-874E-33E50F8C5C7F}"/>
            </a:ext>
          </a:extLst>
        </xdr:cNvPr>
        <xdr:cNvPicPr>
          <a:picLocks noChangeAspect="1"/>
        </xdr:cNvPicPr>
      </xdr:nvPicPr>
      <xdr:blipFill>
        <a:blip xmlns:r="http://schemas.openxmlformats.org/officeDocument/2006/relationships" r:embed="rId2"/>
        <a:stretch>
          <a:fillRect/>
        </a:stretch>
      </xdr:blipFill>
      <xdr:spPr>
        <a:xfrm>
          <a:off x="1485900" y="24574501"/>
          <a:ext cx="10220325" cy="364807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342900</xdr:colOff>
      <xdr:row>78</xdr:row>
      <xdr:rowOff>1</xdr:rowOff>
    </xdr:from>
    <xdr:to>
      <xdr:col>11</xdr:col>
      <xdr:colOff>285750</xdr:colOff>
      <xdr:row>99</xdr:row>
      <xdr:rowOff>38101</xdr:rowOff>
    </xdr:to>
    <xdr:pic>
      <xdr:nvPicPr>
        <xdr:cNvPr id="2" name="Picture 1">
          <a:extLst>
            <a:ext uri="{FF2B5EF4-FFF2-40B4-BE49-F238E27FC236}">
              <a16:creationId xmlns:a16="http://schemas.microsoft.com/office/drawing/2014/main" id="{2AD877AB-C489-41D0-B614-B61B92884F5C}"/>
            </a:ext>
          </a:extLst>
        </xdr:cNvPr>
        <xdr:cNvPicPr>
          <a:picLocks noChangeAspect="1"/>
        </xdr:cNvPicPr>
      </xdr:nvPicPr>
      <xdr:blipFill>
        <a:blip xmlns:r="http://schemas.openxmlformats.org/officeDocument/2006/relationships" r:embed="rId1"/>
        <a:stretch>
          <a:fillRect/>
        </a:stretch>
      </xdr:blipFill>
      <xdr:spPr>
        <a:xfrm>
          <a:off x="1562100" y="21907501"/>
          <a:ext cx="9972675" cy="4038600"/>
        </a:xfrm>
        <a:prstGeom prst="rect">
          <a:avLst/>
        </a:prstGeom>
      </xdr:spPr>
    </xdr:pic>
    <xdr:clientData/>
  </xdr:twoCellAnchor>
  <xdr:twoCellAnchor editAs="oneCell">
    <xdr:from>
      <xdr:col>2</xdr:col>
      <xdr:colOff>266700</xdr:colOff>
      <xdr:row>103</xdr:row>
      <xdr:rowOff>1</xdr:rowOff>
    </xdr:from>
    <xdr:to>
      <xdr:col>11</xdr:col>
      <xdr:colOff>457200</xdr:colOff>
      <xdr:row>122</xdr:row>
      <xdr:rowOff>28575</xdr:rowOff>
    </xdr:to>
    <xdr:pic>
      <xdr:nvPicPr>
        <xdr:cNvPr id="3" name="Picture 2">
          <a:extLst>
            <a:ext uri="{FF2B5EF4-FFF2-40B4-BE49-F238E27FC236}">
              <a16:creationId xmlns:a16="http://schemas.microsoft.com/office/drawing/2014/main" id="{81CD456F-5248-446A-BD80-360B4BB9BDF3}"/>
            </a:ext>
          </a:extLst>
        </xdr:cNvPr>
        <xdr:cNvPicPr>
          <a:picLocks noChangeAspect="1"/>
        </xdr:cNvPicPr>
      </xdr:nvPicPr>
      <xdr:blipFill>
        <a:blip xmlns:r="http://schemas.openxmlformats.org/officeDocument/2006/relationships" r:embed="rId2"/>
        <a:stretch>
          <a:fillRect/>
        </a:stretch>
      </xdr:blipFill>
      <xdr:spPr>
        <a:xfrm>
          <a:off x="1485900" y="26670001"/>
          <a:ext cx="10220325" cy="36480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342900</xdr:colOff>
      <xdr:row>72</xdr:row>
      <xdr:rowOff>1</xdr:rowOff>
    </xdr:from>
    <xdr:to>
      <xdr:col>11</xdr:col>
      <xdr:colOff>285750</xdr:colOff>
      <xdr:row>93</xdr:row>
      <xdr:rowOff>38101</xdr:rowOff>
    </xdr:to>
    <xdr:pic>
      <xdr:nvPicPr>
        <xdr:cNvPr id="2" name="Picture 1">
          <a:extLst>
            <a:ext uri="{FF2B5EF4-FFF2-40B4-BE49-F238E27FC236}">
              <a16:creationId xmlns:a16="http://schemas.microsoft.com/office/drawing/2014/main" id="{A4F5E990-9439-46EE-9D44-CF98CB1F59F0}"/>
            </a:ext>
          </a:extLst>
        </xdr:cNvPr>
        <xdr:cNvPicPr>
          <a:picLocks noChangeAspect="1"/>
        </xdr:cNvPicPr>
      </xdr:nvPicPr>
      <xdr:blipFill>
        <a:blip xmlns:r="http://schemas.openxmlformats.org/officeDocument/2006/relationships" r:embed="rId1"/>
        <a:stretch>
          <a:fillRect/>
        </a:stretch>
      </xdr:blipFill>
      <xdr:spPr>
        <a:xfrm>
          <a:off x="1562100" y="16002001"/>
          <a:ext cx="9972675" cy="4038600"/>
        </a:xfrm>
        <a:prstGeom prst="rect">
          <a:avLst/>
        </a:prstGeom>
      </xdr:spPr>
    </xdr:pic>
    <xdr:clientData/>
  </xdr:twoCellAnchor>
  <xdr:twoCellAnchor editAs="oneCell">
    <xdr:from>
      <xdr:col>2</xdr:col>
      <xdr:colOff>266700</xdr:colOff>
      <xdr:row>97</xdr:row>
      <xdr:rowOff>1</xdr:rowOff>
    </xdr:from>
    <xdr:to>
      <xdr:col>11</xdr:col>
      <xdr:colOff>457200</xdr:colOff>
      <xdr:row>116</xdr:row>
      <xdr:rowOff>28575</xdr:rowOff>
    </xdr:to>
    <xdr:pic>
      <xdr:nvPicPr>
        <xdr:cNvPr id="3" name="Picture 2">
          <a:extLst>
            <a:ext uri="{FF2B5EF4-FFF2-40B4-BE49-F238E27FC236}">
              <a16:creationId xmlns:a16="http://schemas.microsoft.com/office/drawing/2014/main" id="{AFBCF28A-F581-4BF5-9A5B-65AF10C573B8}"/>
            </a:ext>
          </a:extLst>
        </xdr:cNvPr>
        <xdr:cNvPicPr>
          <a:picLocks noChangeAspect="1"/>
        </xdr:cNvPicPr>
      </xdr:nvPicPr>
      <xdr:blipFill>
        <a:blip xmlns:r="http://schemas.openxmlformats.org/officeDocument/2006/relationships" r:embed="rId2"/>
        <a:stretch>
          <a:fillRect/>
        </a:stretch>
      </xdr:blipFill>
      <xdr:spPr>
        <a:xfrm>
          <a:off x="1485900" y="20764501"/>
          <a:ext cx="10220325" cy="3648074"/>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2</xdr:col>
      <xdr:colOff>342900</xdr:colOff>
      <xdr:row>78</xdr:row>
      <xdr:rowOff>1</xdr:rowOff>
    </xdr:from>
    <xdr:to>
      <xdr:col>11</xdr:col>
      <xdr:colOff>285750</xdr:colOff>
      <xdr:row>99</xdr:row>
      <xdr:rowOff>38101</xdr:rowOff>
    </xdr:to>
    <xdr:pic>
      <xdr:nvPicPr>
        <xdr:cNvPr id="2" name="Picture 1">
          <a:extLst>
            <a:ext uri="{FF2B5EF4-FFF2-40B4-BE49-F238E27FC236}">
              <a16:creationId xmlns:a16="http://schemas.microsoft.com/office/drawing/2014/main" id="{15E40B3E-8187-4C66-96BB-420343D57A21}"/>
            </a:ext>
          </a:extLst>
        </xdr:cNvPr>
        <xdr:cNvPicPr>
          <a:picLocks noChangeAspect="1"/>
        </xdr:cNvPicPr>
      </xdr:nvPicPr>
      <xdr:blipFill>
        <a:blip xmlns:r="http://schemas.openxmlformats.org/officeDocument/2006/relationships" r:embed="rId1"/>
        <a:stretch>
          <a:fillRect/>
        </a:stretch>
      </xdr:blipFill>
      <xdr:spPr>
        <a:xfrm>
          <a:off x="1562100" y="24765001"/>
          <a:ext cx="9972675" cy="4038600"/>
        </a:xfrm>
        <a:prstGeom prst="rect">
          <a:avLst/>
        </a:prstGeom>
      </xdr:spPr>
    </xdr:pic>
    <xdr:clientData/>
  </xdr:twoCellAnchor>
  <xdr:twoCellAnchor editAs="oneCell">
    <xdr:from>
      <xdr:col>2</xdr:col>
      <xdr:colOff>266700</xdr:colOff>
      <xdr:row>103</xdr:row>
      <xdr:rowOff>1</xdr:rowOff>
    </xdr:from>
    <xdr:to>
      <xdr:col>11</xdr:col>
      <xdr:colOff>457200</xdr:colOff>
      <xdr:row>122</xdr:row>
      <xdr:rowOff>28575</xdr:rowOff>
    </xdr:to>
    <xdr:pic>
      <xdr:nvPicPr>
        <xdr:cNvPr id="3" name="Picture 2">
          <a:extLst>
            <a:ext uri="{FF2B5EF4-FFF2-40B4-BE49-F238E27FC236}">
              <a16:creationId xmlns:a16="http://schemas.microsoft.com/office/drawing/2014/main" id="{DD844C80-34C3-4799-8A5C-C825038FD0F6}"/>
            </a:ext>
          </a:extLst>
        </xdr:cNvPr>
        <xdr:cNvPicPr>
          <a:picLocks noChangeAspect="1"/>
        </xdr:cNvPicPr>
      </xdr:nvPicPr>
      <xdr:blipFill>
        <a:blip xmlns:r="http://schemas.openxmlformats.org/officeDocument/2006/relationships" r:embed="rId2"/>
        <a:stretch>
          <a:fillRect/>
        </a:stretch>
      </xdr:blipFill>
      <xdr:spPr>
        <a:xfrm>
          <a:off x="1485900" y="29527501"/>
          <a:ext cx="10220325" cy="364807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2</xdr:col>
      <xdr:colOff>342900</xdr:colOff>
      <xdr:row>78</xdr:row>
      <xdr:rowOff>1</xdr:rowOff>
    </xdr:from>
    <xdr:to>
      <xdr:col>11</xdr:col>
      <xdr:colOff>285750</xdr:colOff>
      <xdr:row>99</xdr:row>
      <xdr:rowOff>38101</xdr:rowOff>
    </xdr:to>
    <xdr:pic>
      <xdr:nvPicPr>
        <xdr:cNvPr id="2" name="Picture 1">
          <a:extLst>
            <a:ext uri="{FF2B5EF4-FFF2-40B4-BE49-F238E27FC236}">
              <a16:creationId xmlns:a16="http://schemas.microsoft.com/office/drawing/2014/main" id="{58097D2E-8340-4CBA-ADC3-C02E2919D07A}"/>
            </a:ext>
          </a:extLst>
        </xdr:cNvPr>
        <xdr:cNvPicPr>
          <a:picLocks noChangeAspect="1"/>
        </xdr:cNvPicPr>
      </xdr:nvPicPr>
      <xdr:blipFill>
        <a:blip xmlns:r="http://schemas.openxmlformats.org/officeDocument/2006/relationships" r:embed="rId1"/>
        <a:stretch>
          <a:fillRect/>
        </a:stretch>
      </xdr:blipFill>
      <xdr:spPr>
        <a:xfrm>
          <a:off x="1562100" y="26098501"/>
          <a:ext cx="9972675" cy="4038600"/>
        </a:xfrm>
        <a:prstGeom prst="rect">
          <a:avLst/>
        </a:prstGeom>
      </xdr:spPr>
    </xdr:pic>
    <xdr:clientData/>
  </xdr:twoCellAnchor>
  <xdr:twoCellAnchor editAs="oneCell">
    <xdr:from>
      <xdr:col>2</xdr:col>
      <xdr:colOff>266700</xdr:colOff>
      <xdr:row>103</xdr:row>
      <xdr:rowOff>1</xdr:rowOff>
    </xdr:from>
    <xdr:to>
      <xdr:col>11</xdr:col>
      <xdr:colOff>457200</xdr:colOff>
      <xdr:row>122</xdr:row>
      <xdr:rowOff>28575</xdr:rowOff>
    </xdr:to>
    <xdr:pic>
      <xdr:nvPicPr>
        <xdr:cNvPr id="3" name="Picture 2">
          <a:extLst>
            <a:ext uri="{FF2B5EF4-FFF2-40B4-BE49-F238E27FC236}">
              <a16:creationId xmlns:a16="http://schemas.microsoft.com/office/drawing/2014/main" id="{9F980E83-B51F-406E-8BFD-2A223A5346DF}"/>
            </a:ext>
          </a:extLst>
        </xdr:cNvPr>
        <xdr:cNvPicPr>
          <a:picLocks noChangeAspect="1"/>
        </xdr:cNvPicPr>
      </xdr:nvPicPr>
      <xdr:blipFill>
        <a:blip xmlns:r="http://schemas.openxmlformats.org/officeDocument/2006/relationships" r:embed="rId2"/>
        <a:stretch>
          <a:fillRect/>
        </a:stretch>
      </xdr:blipFill>
      <xdr:spPr>
        <a:xfrm>
          <a:off x="1485900" y="30861001"/>
          <a:ext cx="10220325" cy="36480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464686</xdr:colOff>
      <xdr:row>35</xdr:row>
      <xdr:rowOff>104000</xdr:rowOff>
    </xdr:to>
    <xdr:pic>
      <xdr:nvPicPr>
        <xdr:cNvPr id="2" name="Picture 1">
          <a:extLst>
            <a:ext uri="{FF2B5EF4-FFF2-40B4-BE49-F238E27FC236}">
              <a16:creationId xmlns:a16="http://schemas.microsoft.com/office/drawing/2014/main" id="{AF40A85D-F133-4FDA-881E-570A5E0F681E}"/>
            </a:ext>
          </a:extLst>
        </xdr:cNvPr>
        <xdr:cNvPicPr>
          <a:picLocks noChangeAspect="1"/>
        </xdr:cNvPicPr>
      </xdr:nvPicPr>
      <xdr:blipFill>
        <a:blip xmlns:r="http://schemas.openxmlformats.org/officeDocument/2006/relationships" r:embed="rId1"/>
        <a:stretch>
          <a:fillRect/>
        </a:stretch>
      </xdr:blipFill>
      <xdr:spPr>
        <a:xfrm>
          <a:off x="609600" y="571500"/>
          <a:ext cx="16314286" cy="6200000"/>
        </a:xfrm>
        <a:prstGeom prst="rect">
          <a:avLst/>
        </a:prstGeom>
      </xdr:spPr>
    </xdr:pic>
    <xdr:clientData/>
  </xdr:twoCellAnchor>
  <xdr:twoCellAnchor editAs="oneCell">
    <xdr:from>
      <xdr:col>1</xdr:col>
      <xdr:colOff>0</xdr:colOff>
      <xdr:row>39</xdr:row>
      <xdr:rowOff>0</xdr:rowOff>
    </xdr:from>
    <xdr:to>
      <xdr:col>27</xdr:col>
      <xdr:colOff>93257</xdr:colOff>
      <xdr:row>71</xdr:row>
      <xdr:rowOff>84952</xdr:rowOff>
    </xdr:to>
    <xdr:pic>
      <xdr:nvPicPr>
        <xdr:cNvPr id="3" name="Picture 2">
          <a:extLst>
            <a:ext uri="{FF2B5EF4-FFF2-40B4-BE49-F238E27FC236}">
              <a16:creationId xmlns:a16="http://schemas.microsoft.com/office/drawing/2014/main" id="{FEFB3B6A-7BAB-4193-B21D-8F949D69905D}"/>
            </a:ext>
          </a:extLst>
        </xdr:cNvPr>
        <xdr:cNvPicPr>
          <a:picLocks noChangeAspect="1"/>
        </xdr:cNvPicPr>
      </xdr:nvPicPr>
      <xdr:blipFill>
        <a:blip xmlns:r="http://schemas.openxmlformats.org/officeDocument/2006/relationships" r:embed="rId2"/>
        <a:stretch>
          <a:fillRect/>
        </a:stretch>
      </xdr:blipFill>
      <xdr:spPr>
        <a:xfrm>
          <a:off x="609600" y="7429500"/>
          <a:ext cx="15942857" cy="618095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27</xdr:col>
      <xdr:colOff>521752</xdr:colOff>
      <xdr:row>33</xdr:row>
      <xdr:rowOff>103976</xdr:rowOff>
    </xdr:to>
    <xdr:pic>
      <xdr:nvPicPr>
        <xdr:cNvPr id="2" name="Picture 1">
          <a:extLst>
            <a:ext uri="{FF2B5EF4-FFF2-40B4-BE49-F238E27FC236}">
              <a16:creationId xmlns:a16="http://schemas.microsoft.com/office/drawing/2014/main" id="{4495FADE-88DD-4594-8976-609DE1636685}"/>
            </a:ext>
          </a:extLst>
        </xdr:cNvPr>
        <xdr:cNvPicPr>
          <a:picLocks noChangeAspect="1"/>
        </xdr:cNvPicPr>
      </xdr:nvPicPr>
      <xdr:blipFill>
        <a:blip xmlns:r="http://schemas.openxmlformats.org/officeDocument/2006/relationships" r:embed="rId1"/>
        <a:stretch>
          <a:fillRect/>
        </a:stretch>
      </xdr:blipFill>
      <xdr:spPr>
        <a:xfrm>
          <a:off x="0" y="0"/>
          <a:ext cx="16980952" cy="639047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7620</xdr:colOff>
      <xdr:row>2</xdr:row>
      <xdr:rowOff>22860</xdr:rowOff>
    </xdr:from>
    <xdr:to>
      <xdr:col>19</xdr:col>
      <xdr:colOff>285750</xdr:colOff>
      <xdr:row>31</xdr:row>
      <xdr:rowOff>130734</xdr:rowOff>
    </xdr:to>
    <xdr:pic>
      <xdr:nvPicPr>
        <xdr:cNvPr id="2" name="Picture 1">
          <a:extLst>
            <a:ext uri="{FF2B5EF4-FFF2-40B4-BE49-F238E27FC236}">
              <a16:creationId xmlns:a16="http://schemas.microsoft.com/office/drawing/2014/main" id="{77C35F57-C186-4E6E-8D6A-94F99DF5AEC2}"/>
            </a:ext>
          </a:extLst>
        </xdr:cNvPr>
        <xdr:cNvPicPr>
          <a:picLocks noChangeAspect="1"/>
        </xdr:cNvPicPr>
      </xdr:nvPicPr>
      <xdr:blipFill>
        <a:blip xmlns:r="http://schemas.openxmlformats.org/officeDocument/2006/relationships" r:embed="rId1"/>
        <a:stretch>
          <a:fillRect/>
        </a:stretch>
      </xdr:blipFill>
      <xdr:spPr>
        <a:xfrm>
          <a:off x="7620" y="571500"/>
          <a:ext cx="11860530" cy="5411394"/>
        </a:xfrm>
        <a:prstGeom prst="rect">
          <a:avLst/>
        </a:prstGeom>
      </xdr:spPr>
    </xdr:pic>
    <xdr:clientData/>
  </xdr:twoCellAnchor>
  <xdr:twoCellAnchor editAs="oneCell">
    <xdr:from>
      <xdr:col>0</xdr:col>
      <xdr:colOff>0</xdr:colOff>
      <xdr:row>32</xdr:row>
      <xdr:rowOff>0</xdr:rowOff>
    </xdr:from>
    <xdr:to>
      <xdr:col>12</xdr:col>
      <xdr:colOff>364800</xdr:colOff>
      <xdr:row>47</xdr:row>
      <xdr:rowOff>146306</xdr:rowOff>
    </xdr:to>
    <xdr:pic>
      <xdr:nvPicPr>
        <xdr:cNvPr id="3" name="Picture 2">
          <a:extLst>
            <a:ext uri="{FF2B5EF4-FFF2-40B4-BE49-F238E27FC236}">
              <a16:creationId xmlns:a16="http://schemas.microsoft.com/office/drawing/2014/main" id="{35E7371D-1674-4C17-ADF0-A427BF5C959C}"/>
            </a:ext>
          </a:extLst>
        </xdr:cNvPr>
        <xdr:cNvPicPr>
          <a:picLocks noChangeAspect="1"/>
        </xdr:cNvPicPr>
      </xdr:nvPicPr>
      <xdr:blipFill>
        <a:blip xmlns:r="http://schemas.openxmlformats.org/officeDocument/2006/relationships" r:embed="rId2"/>
        <a:stretch>
          <a:fillRect/>
        </a:stretch>
      </xdr:blipFill>
      <xdr:spPr>
        <a:xfrm>
          <a:off x="0" y="5972175"/>
          <a:ext cx="7680000" cy="2889506"/>
        </a:xfrm>
        <a:prstGeom prst="rect">
          <a:avLst/>
        </a:prstGeom>
      </xdr:spPr>
    </xdr:pic>
    <xdr:clientData/>
  </xdr:twoCellAnchor>
  <xdr:twoCellAnchor editAs="oneCell">
    <xdr:from>
      <xdr:col>0</xdr:col>
      <xdr:colOff>0</xdr:colOff>
      <xdr:row>49</xdr:row>
      <xdr:rowOff>0</xdr:rowOff>
    </xdr:from>
    <xdr:to>
      <xdr:col>25</xdr:col>
      <xdr:colOff>580952</xdr:colOff>
      <xdr:row>79</xdr:row>
      <xdr:rowOff>121183</xdr:rowOff>
    </xdr:to>
    <xdr:pic>
      <xdr:nvPicPr>
        <xdr:cNvPr id="4" name="Picture 3">
          <a:extLst>
            <a:ext uri="{FF2B5EF4-FFF2-40B4-BE49-F238E27FC236}">
              <a16:creationId xmlns:a16="http://schemas.microsoft.com/office/drawing/2014/main" id="{D19FFC67-6549-42BF-824C-F61D4ED14051}"/>
            </a:ext>
          </a:extLst>
        </xdr:cNvPr>
        <xdr:cNvPicPr>
          <a:picLocks noChangeAspect="1"/>
        </xdr:cNvPicPr>
      </xdr:nvPicPr>
      <xdr:blipFill>
        <a:blip xmlns:r="http://schemas.openxmlformats.org/officeDocument/2006/relationships" r:embed="rId3"/>
        <a:stretch>
          <a:fillRect/>
        </a:stretch>
      </xdr:blipFill>
      <xdr:spPr>
        <a:xfrm>
          <a:off x="0" y="9048750"/>
          <a:ext cx="15820952" cy="560758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479999</xdr:colOff>
      <xdr:row>23</xdr:row>
      <xdr:rowOff>144070</xdr:rowOff>
    </xdr:to>
    <xdr:pic>
      <xdr:nvPicPr>
        <xdr:cNvPr id="2" name="Picture 1">
          <a:extLst>
            <a:ext uri="{FF2B5EF4-FFF2-40B4-BE49-F238E27FC236}">
              <a16:creationId xmlns:a16="http://schemas.microsoft.com/office/drawing/2014/main" id="{1176CB7A-0671-4608-8D2F-E5F747011B4C}"/>
            </a:ext>
          </a:extLst>
        </xdr:cNvPr>
        <xdr:cNvPicPr>
          <a:picLocks noChangeAspect="1"/>
        </xdr:cNvPicPr>
      </xdr:nvPicPr>
      <xdr:blipFill>
        <a:blip xmlns:r="http://schemas.openxmlformats.org/officeDocument/2006/relationships" r:embed="rId1"/>
        <a:stretch>
          <a:fillRect/>
        </a:stretch>
      </xdr:blipFill>
      <xdr:spPr>
        <a:xfrm>
          <a:off x="0" y="0"/>
          <a:ext cx="12671999" cy="435031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1890623</xdr:colOff>
      <xdr:row>21</xdr:row>
      <xdr:rowOff>15240</xdr:rowOff>
    </xdr:to>
    <xdr:pic>
      <xdr:nvPicPr>
        <xdr:cNvPr id="2" name="Picture 1">
          <a:extLst>
            <a:ext uri="{FF2B5EF4-FFF2-40B4-BE49-F238E27FC236}">
              <a16:creationId xmlns:a16="http://schemas.microsoft.com/office/drawing/2014/main" id="{C4E3E6D6-9FF3-4B9D-9637-122F8D25EF0D}"/>
            </a:ext>
          </a:extLst>
        </xdr:cNvPr>
        <xdr:cNvPicPr>
          <a:picLocks noChangeAspect="1"/>
        </xdr:cNvPicPr>
      </xdr:nvPicPr>
      <xdr:blipFill>
        <a:blip xmlns:r="http://schemas.openxmlformats.org/officeDocument/2006/relationships" r:embed="rId1"/>
        <a:stretch>
          <a:fillRect/>
        </a:stretch>
      </xdr:blipFill>
      <xdr:spPr>
        <a:xfrm>
          <a:off x="0" y="0"/>
          <a:ext cx="10127843" cy="385572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556260</xdr:colOff>
      <xdr:row>10</xdr:row>
      <xdr:rowOff>14952</xdr:rowOff>
    </xdr:to>
    <xdr:pic>
      <xdr:nvPicPr>
        <xdr:cNvPr id="2" name="Picture 1">
          <a:extLst>
            <a:ext uri="{FF2B5EF4-FFF2-40B4-BE49-F238E27FC236}">
              <a16:creationId xmlns:a16="http://schemas.microsoft.com/office/drawing/2014/main" id="{DCB45D04-9405-4F16-A8FC-6B31E25BAA3F}"/>
            </a:ext>
          </a:extLst>
        </xdr:cNvPr>
        <xdr:cNvPicPr>
          <a:picLocks noChangeAspect="1"/>
        </xdr:cNvPicPr>
      </xdr:nvPicPr>
      <xdr:blipFill>
        <a:blip xmlns:r="http://schemas.openxmlformats.org/officeDocument/2006/relationships" r:embed="rId1"/>
        <a:stretch>
          <a:fillRect/>
        </a:stretch>
      </xdr:blipFill>
      <xdr:spPr>
        <a:xfrm>
          <a:off x="0" y="0"/>
          <a:ext cx="3604260" cy="1843752"/>
        </a:xfrm>
        <a:prstGeom prst="rect">
          <a:avLst/>
        </a:prstGeom>
      </xdr:spPr>
    </xdr:pic>
    <xdr:clientData/>
  </xdr:twoCellAnchor>
  <xdr:twoCellAnchor editAs="oneCell">
    <xdr:from>
      <xdr:col>0</xdr:col>
      <xdr:colOff>0</xdr:colOff>
      <xdr:row>12</xdr:row>
      <xdr:rowOff>0</xdr:rowOff>
    </xdr:from>
    <xdr:to>
      <xdr:col>5</xdr:col>
      <xdr:colOff>7620</xdr:colOff>
      <xdr:row>17</xdr:row>
      <xdr:rowOff>95250</xdr:rowOff>
    </xdr:to>
    <xdr:pic>
      <xdr:nvPicPr>
        <xdr:cNvPr id="3" name="Picture 2">
          <a:extLst>
            <a:ext uri="{FF2B5EF4-FFF2-40B4-BE49-F238E27FC236}">
              <a16:creationId xmlns:a16="http://schemas.microsoft.com/office/drawing/2014/main" id="{878FF8DF-2442-41AB-8738-ACDEAC0FB288}"/>
            </a:ext>
          </a:extLst>
        </xdr:cNvPr>
        <xdr:cNvPicPr>
          <a:picLocks noChangeAspect="1"/>
        </xdr:cNvPicPr>
      </xdr:nvPicPr>
      <xdr:blipFill>
        <a:blip xmlns:r="http://schemas.openxmlformats.org/officeDocument/2006/relationships" r:embed="rId2"/>
        <a:stretch>
          <a:fillRect/>
        </a:stretch>
      </xdr:blipFill>
      <xdr:spPr>
        <a:xfrm>
          <a:off x="0" y="2194560"/>
          <a:ext cx="3055620" cy="10096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12</xdr:col>
      <xdr:colOff>580038</xdr:colOff>
      <xdr:row>18</xdr:row>
      <xdr:rowOff>28214</xdr:rowOff>
    </xdr:to>
    <xdr:pic>
      <xdr:nvPicPr>
        <xdr:cNvPr id="2" name="Picture 1">
          <a:extLst>
            <a:ext uri="{FF2B5EF4-FFF2-40B4-BE49-F238E27FC236}">
              <a16:creationId xmlns:a16="http://schemas.microsoft.com/office/drawing/2014/main" id="{C94E8A5C-2ABE-4119-979B-51F85C7F3BD8}"/>
            </a:ext>
          </a:extLst>
        </xdr:cNvPr>
        <xdr:cNvPicPr>
          <a:picLocks noChangeAspect="1"/>
        </xdr:cNvPicPr>
      </xdr:nvPicPr>
      <xdr:blipFill>
        <a:blip xmlns:r="http://schemas.openxmlformats.org/officeDocument/2006/relationships" r:embed="rId1"/>
        <a:stretch>
          <a:fillRect/>
        </a:stretch>
      </xdr:blipFill>
      <xdr:spPr>
        <a:xfrm>
          <a:off x="0" y="571500"/>
          <a:ext cx="7895238" cy="2885714"/>
        </a:xfrm>
        <a:prstGeom prst="rect">
          <a:avLst/>
        </a:prstGeom>
      </xdr:spPr>
    </xdr:pic>
    <xdr:clientData/>
  </xdr:twoCellAnchor>
  <xdr:twoCellAnchor editAs="oneCell">
    <xdr:from>
      <xdr:col>0</xdr:col>
      <xdr:colOff>0</xdr:colOff>
      <xdr:row>22</xdr:row>
      <xdr:rowOff>0</xdr:rowOff>
    </xdr:from>
    <xdr:to>
      <xdr:col>7</xdr:col>
      <xdr:colOff>266133</xdr:colOff>
      <xdr:row>34</xdr:row>
      <xdr:rowOff>9238</xdr:rowOff>
    </xdr:to>
    <xdr:pic>
      <xdr:nvPicPr>
        <xdr:cNvPr id="3" name="Picture 2">
          <a:extLst>
            <a:ext uri="{FF2B5EF4-FFF2-40B4-BE49-F238E27FC236}">
              <a16:creationId xmlns:a16="http://schemas.microsoft.com/office/drawing/2014/main" id="{FE18643D-77E9-419D-91A3-98EFA59E262B}"/>
            </a:ext>
          </a:extLst>
        </xdr:cNvPr>
        <xdr:cNvPicPr>
          <a:picLocks noChangeAspect="1"/>
        </xdr:cNvPicPr>
      </xdr:nvPicPr>
      <xdr:blipFill>
        <a:blip xmlns:r="http://schemas.openxmlformats.org/officeDocument/2006/relationships" r:embed="rId2"/>
        <a:stretch>
          <a:fillRect/>
        </a:stretch>
      </xdr:blipFill>
      <xdr:spPr>
        <a:xfrm>
          <a:off x="0" y="4191000"/>
          <a:ext cx="4533333" cy="2295238"/>
        </a:xfrm>
        <a:prstGeom prst="rect">
          <a:avLst/>
        </a:prstGeom>
      </xdr:spPr>
    </xdr:pic>
    <xdr:clientData/>
  </xdr:twoCellAnchor>
  <xdr:twoCellAnchor>
    <xdr:from>
      <xdr:col>0</xdr:col>
      <xdr:colOff>57150</xdr:colOff>
      <xdr:row>5</xdr:row>
      <xdr:rowOff>133350</xdr:rowOff>
    </xdr:from>
    <xdr:to>
      <xdr:col>5</xdr:col>
      <xdr:colOff>209550</xdr:colOff>
      <xdr:row>15</xdr:row>
      <xdr:rowOff>104775</xdr:rowOff>
    </xdr:to>
    <xdr:sp macro="" textlink="">
      <xdr:nvSpPr>
        <xdr:cNvPr id="4" name="Oval 3">
          <a:extLst>
            <a:ext uri="{FF2B5EF4-FFF2-40B4-BE49-F238E27FC236}">
              <a16:creationId xmlns:a16="http://schemas.microsoft.com/office/drawing/2014/main" id="{7EFE94CF-9834-464E-B249-2207F66038AF}"/>
            </a:ext>
          </a:extLst>
        </xdr:cNvPr>
        <xdr:cNvSpPr/>
      </xdr:nvSpPr>
      <xdr:spPr>
        <a:xfrm>
          <a:off x="57150" y="1085850"/>
          <a:ext cx="3200400" cy="18764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0</xdr:col>
      <xdr:colOff>0</xdr:colOff>
      <xdr:row>38</xdr:row>
      <xdr:rowOff>0</xdr:rowOff>
    </xdr:from>
    <xdr:to>
      <xdr:col>14</xdr:col>
      <xdr:colOff>208457</xdr:colOff>
      <xdr:row>77</xdr:row>
      <xdr:rowOff>46690</xdr:rowOff>
    </xdr:to>
    <xdr:pic>
      <xdr:nvPicPr>
        <xdr:cNvPr id="5" name="Picture 4">
          <a:extLst>
            <a:ext uri="{FF2B5EF4-FFF2-40B4-BE49-F238E27FC236}">
              <a16:creationId xmlns:a16="http://schemas.microsoft.com/office/drawing/2014/main" id="{2CE04570-6E6D-4F82-AE39-21A084A4AE77}"/>
            </a:ext>
          </a:extLst>
        </xdr:cNvPr>
        <xdr:cNvPicPr>
          <a:picLocks noChangeAspect="1"/>
        </xdr:cNvPicPr>
      </xdr:nvPicPr>
      <xdr:blipFill>
        <a:blip xmlns:r="http://schemas.openxmlformats.org/officeDocument/2006/relationships" r:embed="rId3"/>
        <a:stretch>
          <a:fillRect/>
        </a:stretch>
      </xdr:blipFill>
      <xdr:spPr>
        <a:xfrm>
          <a:off x="0" y="7239000"/>
          <a:ext cx="8742857" cy="747619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file:///\\bts11fsr3p10001.sk.r3.madm.net\home$\veronika.krcmova\WORK\Lock-in\testing%20Sales%20Lock-in.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rcmova, Veronika" refreshedDate="44609.577776157406" createdVersion="6" refreshedVersion="6" minRefreshableVersion="3" recordCount="47" xr:uid="{00000000-000A-0000-FFFF-FFFF01000000}">
  <cacheSource type="worksheet">
    <worksheetSource ref="A1:H48" sheet="Sheet3" r:id="rId2"/>
  </cacheSource>
  <cacheFields count="8">
    <cacheField name="buy_domain" numFmtId="0">
      <sharedItems/>
    </cacheField>
    <cacheField name="catmanager_group" numFmtId="0">
      <sharedItems count="4">
        <s v="ULTRA FRESH FOOD"/>
        <s v="FRESH FOOD"/>
        <s v="DRY FOOD"/>
        <s v="NONFOOD"/>
      </sharedItems>
    </cacheField>
    <cacheField name="month_id" numFmtId="0">
      <sharedItems containsSemiMixedTypes="0" containsString="0" containsNumber="1" containsInteger="1" minValue="202101" maxValue="202103"/>
    </cacheField>
    <cacheField name="quarter_name_short" numFmtId="0">
      <sharedItems/>
    </cacheField>
    <cacheField name="Sales" numFmtId="0">
      <sharedItems containsSemiMixedTypes="0" containsString="0" containsNumber="1" minValue="2.5499999999999998" maxValue="623.80999999999995"/>
    </cacheField>
    <cacheField name="Colli" numFmtId="0">
      <sharedItems containsSemiMixedTypes="0" containsString="0" containsNumber="1" minValue="0.97" maxValue="198.56299999999999"/>
    </cacheField>
    <cacheField name="OTI" numFmtId="0">
      <sharedItems containsSemiMixedTypes="0" containsString="0" containsNumber="1" minValue="0.59960000000000002" maxValue="217.55860000000001"/>
    </cacheField>
    <cacheField name="FM" numFmtId="0">
      <sharedItems containsSemiMixedTypes="0" containsString="0" containsNumber="1" minValue="0.438" maxValue="177.8984000000000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
  <r>
    <s v="BF01 FRUITS &amp; VEGETABLES"/>
    <x v="0"/>
    <n v="202101"/>
    <s v="Q1"/>
    <n v="287.08"/>
    <n v="188.88200000000001"/>
    <n v="96.358400000000003"/>
    <n v="95.628299999999996"/>
  </r>
  <r>
    <s v="BF01 FRUITS &amp; VEGETABLES"/>
    <x v="0"/>
    <n v="202102"/>
    <s v="Q1"/>
    <n v="284.89"/>
    <n v="198.56299999999999"/>
    <n v="95.141599999999997"/>
    <n v="94.389799999999994"/>
  </r>
  <r>
    <s v="BF01 FRUITS &amp; VEGETABLES"/>
    <x v="0"/>
    <n v="202103"/>
    <s v="Q1"/>
    <n v="369.35"/>
    <n v="176.721"/>
    <n v="121.15560000000001"/>
    <n v="120.09480000000001"/>
  </r>
  <r>
    <s v="BF03 MEAT &amp; POULTRY"/>
    <x v="0"/>
    <n v="202101"/>
    <s v="Q1"/>
    <n v="61.17"/>
    <n v="25.332000000000001"/>
    <n v="12.782"/>
    <n v="12.688000000000001"/>
  </r>
  <r>
    <s v="BF03 MEAT &amp; POULTRY"/>
    <x v="0"/>
    <n v="202102"/>
    <s v="Q1"/>
    <n v="284.68"/>
    <n v="94.504000000000005"/>
    <n v="35.317100000000003"/>
    <n v="34.671799999999998"/>
  </r>
  <r>
    <s v="BF03 MEAT &amp; POULTRY"/>
    <x v="0"/>
    <n v="202103"/>
    <s v="Q1"/>
    <n v="253.8"/>
    <n v="88"/>
    <n v="9.3843999999999994"/>
    <n v="9.2624999999999993"/>
  </r>
  <r>
    <s v="BF04 PROCESSED MEAT"/>
    <x v="1"/>
    <n v="202101"/>
    <s v="Q1"/>
    <n v="169.59"/>
    <n v="34.685000000000002"/>
    <n v="54.3949"/>
    <n v="52.809800000000003"/>
  </r>
  <r>
    <s v="BF04 PROCESSED MEAT"/>
    <x v="1"/>
    <n v="202102"/>
    <s v="Q1"/>
    <n v="117.81"/>
    <n v="20.76"/>
    <n v="39.222200000000001"/>
    <n v="38.097799999999999"/>
  </r>
  <r>
    <s v="BF04 PROCESSED MEAT"/>
    <x v="1"/>
    <n v="202103"/>
    <s v="Q1"/>
    <n v="69.66"/>
    <n v="19"/>
    <n v="19.267199999999999"/>
    <n v="18.879000000000001"/>
  </r>
  <r>
    <s v="BF05 FRESH FISH"/>
    <x v="0"/>
    <n v="202101"/>
    <s v="Q1"/>
    <n v="7.75"/>
    <n v="0.97"/>
    <n v="0.59960000000000002"/>
    <n v="0.83389999999999997"/>
  </r>
  <r>
    <s v="BF06 FROZEN FOOD"/>
    <x v="1"/>
    <n v="202101"/>
    <s v="Q1"/>
    <n v="48.64"/>
    <n v="11"/>
    <n v="18.633600000000001"/>
    <n v="17.930700000000002"/>
  </r>
  <r>
    <s v="BF06 FROZEN FOOD"/>
    <x v="1"/>
    <n v="202102"/>
    <s v="Q1"/>
    <n v="49.18"/>
    <n v="11"/>
    <n v="21.425799999999999"/>
    <n v="20.810199999999998"/>
  </r>
  <r>
    <s v="BF06 FROZEN FOOD"/>
    <x v="1"/>
    <n v="202103"/>
    <s v="Q1"/>
    <n v="21.85"/>
    <n v="6"/>
    <n v="9.5680999999999994"/>
    <n v="9.4855999999999998"/>
  </r>
  <r>
    <s v="BF07 DELICATESSEN"/>
    <x v="1"/>
    <n v="202102"/>
    <s v="Q1"/>
    <n v="4.95"/>
    <n v="5"/>
    <n v="2.8681000000000001"/>
    <n v="2.85"/>
  </r>
  <r>
    <s v="BF08 DAIRY"/>
    <x v="1"/>
    <n v="202101"/>
    <s v="Q1"/>
    <n v="441.49"/>
    <n v="92.59"/>
    <n v="132.39150000000001"/>
    <n v="129.95349999999999"/>
  </r>
  <r>
    <s v="BF08 DAIRY"/>
    <x v="1"/>
    <n v="202102"/>
    <s v="Q1"/>
    <n v="466.77"/>
    <n v="88.631"/>
    <n v="129.41249999999999"/>
    <n v="125.6992"/>
  </r>
  <r>
    <s v="BF08 DAIRY"/>
    <x v="1"/>
    <n v="202103"/>
    <s v="Q1"/>
    <n v="514.85"/>
    <n v="85.046999999999997"/>
    <n v="140.91489999999999"/>
    <n v="138.345"/>
  </r>
  <r>
    <s v="BF09 BREAD &amp; PASTRY"/>
    <x v="1"/>
    <n v="202101"/>
    <s v="Q1"/>
    <n v="27.08"/>
    <n v="7"/>
    <n v="15.315"/>
    <n v="15.188000000000001"/>
  </r>
  <r>
    <s v="BF09 BREAD &amp; PASTRY"/>
    <x v="1"/>
    <n v="202102"/>
    <s v="Q1"/>
    <n v="25.4"/>
    <n v="6"/>
    <n v="14.809699999999999"/>
    <n v="14.696999999999999"/>
  </r>
  <r>
    <s v="BF09 BREAD &amp; PASTRY"/>
    <x v="1"/>
    <n v="202103"/>
    <s v="Q1"/>
    <n v="19.440000000000001"/>
    <n v="4"/>
    <n v="11.566800000000001"/>
    <n v="11.48"/>
  </r>
  <r>
    <s v="BF10 SWEETS &amp; BISCUITS"/>
    <x v="2"/>
    <n v="202101"/>
    <s v="Q1"/>
    <n v="8.5399999999999991"/>
    <n v="8"/>
    <n v="3.7101999999999999"/>
    <n v="3.6509999999999998"/>
  </r>
  <r>
    <s v="BF10 SWEETS &amp; BISCUITS"/>
    <x v="2"/>
    <n v="202103"/>
    <s v="Q1"/>
    <n v="4.45"/>
    <n v="5"/>
    <n v="1.9472"/>
    <n v="1.9"/>
  </r>
  <r>
    <s v="BF11 CANNED &amp; PET FOOD"/>
    <x v="2"/>
    <n v="202101"/>
    <s v="Q1"/>
    <n v="212"/>
    <n v="63"/>
    <n v="65.755700000000004"/>
    <n v="64.306200000000004"/>
  </r>
  <r>
    <s v="BF11 CANNED &amp; PET FOOD"/>
    <x v="2"/>
    <n v="202102"/>
    <s v="Q1"/>
    <n v="239.72"/>
    <n v="59"/>
    <n v="79.0625"/>
    <n v="77.836200000000005"/>
  </r>
  <r>
    <s v="BF11 CANNED &amp; PET FOOD"/>
    <x v="2"/>
    <n v="202103"/>
    <s v="Q1"/>
    <n v="326.93"/>
    <n v="74"/>
    <n v="103.16370000000001"/>
    <n v="101.629"/>
  </r>
  <r>
    <s v="BF12 PASTA, SPICES, OIL, COFFEE"/>
    <x v="2"/>
    <n v="202101"/>
    <s v="Q1"/>
    <n v="429.74"/>
    <n v="64"/>
    <n v="126.447"/>
    <n v="124.485"/>
  </r>
  <r>
    <s v="BF12 PASTA, SPICES, OIL, COFFEE"/>
    <x v="2"/>
    <n v="202102"/>
    <s v="Q1"/>
    <n v="558.66999999999996"/>
    <n v="83"/>
    <n v="164.1285"/>
    <n v="162.0624"/>
  </r>
  <r>
    <s v="BF12 PASTA, SPICES, OIL, COFFEE"/>
    <x v="2"/>
    <n v="202103"/>
    <s v="Q1"/>
    <n v="623.80999999999995"/>
    <n v="87"/>
    <n v="180.1746"/>
    <n v="177.89840000000001"/>
  </r>
  <r>
    <s v="BF13 COSMETICS"/>
    <x v="2"/>
    <n v="202101"/>
    <s v="Q1"/>
    <n v="5.04"/>
    <n v="2"/>
    <n v="1.7396"/>
    <n v="0.438"/>
  </r>
  <r>
    <s v="BF13 COSMETICS"/>
    <x v="2"/>
    <n v="202102"/>
    <s v="Q1"/>
    <n v="5.59"/>
    <n v="3"/>
    <n v="2.665"/>
    <n v="0.46"/>
  </r>
  <r>
    <s v="BF14 DETERGENTS"/>
    <x v="2"/>
    <n v="202101"/>
    <s v="Q1"/>
    <n v="207.11"/>
    <n v="49"/>
    <n v="98.612099999999998"/>
    <n v="56.884"/>
  </r>
  <r>
    <s v="BF14 DETERGENTS"/>
    <x v="2"/>
    <n v="202102"/>
    <s v="Q1"/>
    <n v="268.2"/>
    <n v="59"/>
    <n v="127.1752"/>
    <n v="80.715999999999994"/>
  </r>
  <r>
    <s v="BF14 DETERGENTS"/>
    <x v="2"/>
    <n v="202103"/>
    <s v="Q1"/>
    <n v="458.07"/>
    <n v="102"/>
    <n v="217.55860000000001"/>
    <n v="137.76400000000001"/>
  </r>
  <r>
    <s v="BF15 DRINKS"/>
    <x v="2"/>
    <n v="202101"/>
    <s v="Q1"/>
    <n v="131.34"/>
    <n v="15"/>
    <n v="43.915999999999997"/>
    <n v="38.957999999999998"/>
  </r>
  <r>
    <s v="BF15 DRINKS"/>
    <x v="2"/>
    <n v="202102"/>
    <s v="Q1"/>
    <n v="148.94"/>
    <n v="18"/>
    <n v="57.588700000000003"/>
    <n v="56.543999999999997"/>
  </r>
  <r>
    <s v="BF15 DRINKS"/>
    <x v="2"/>
    <n v="202103"/>
    <s v="Q1"/>
    <n v="165.48"/>
    <n v="22"/>
    <n v="60.025700000000001"/>
    <n v="58.460999999999999"/>
  </r>
  <r>
    <s v="BF18 SPIRITS"/>
    <x v="2"/>
    <n v="202101"/>
    <s v="Q1"/>
    <n v="13.99"/>
    <n v="1"/>
    <n v="2.5777999999999999"/>
    <n v="2.02"/>
  </r>
  <r>
    <s v="BF18 SPIRITS"/>
    <x v="2"/>
    <n v="202102"/>
    <s v="Q1"/>
    <n v="361.12"/>
    <n v="8"/>
    <n v="89.12"/>
    <n v="89.12"/>
  </r>
  <r>
    <s v="BF18 SPIRITS"/>
    <x v="2"/>
    <n v="202103"/>
    <s v="Q1"/>
    <n v="135.41999999999999"/>
    <n v="3"/>
    <n v="33.42"/>
    <n v="33.42"/>
  </r>
  <r>
    <s v="BN03 HOUSEHOLD"/>
    <x v="3"/>
    <n v="202101"/>
    <s v="Q1"/>
    <n v="9.99"/>
    <n v="1"/>
    <n v="1.5759000000000001"/>
    <n v="0.87"/>
  </r>
  <r>
    <s v="BN03 HOUSEHOLD"/>
    <x v="3"/>
    <n v="202102"/>
    <s v="Q1"/>
    <n v="2.82"/>
    <n v="1"/>
    <n v="1.4308000000000001"/>
    <n v="1.01"/>
  </r>
  <r>
    <s v="BN03 HOUSEHOLD"/>
    <x v="3"/>
    <n v="202103"/>
    <s v="Q1"/>
    <n v="2.82"/>
    <n v="1"/>
    <n v="1.4308000000000001"/>
    <n v="1.01"/>
  </r>
  <r>
    <s v="BN05 STATIONARY"/>
    <x v="3"/>
    <n v="202101"/>
    <s v="Q1"/>
    <n v="2.5499999999999998"/>
    <n v="1"/>
    <n v="0.61399999999999999"/>
    <n v="0.61399999999999999"/>
  </r>
  <r>
    <s v="BN06 MEDIA"/>
    <x v="3"/>
    <n v="202102"/>
    <s v="Q1"/>
    <n v="41.98"/>
    <n v="2"/>
    <n v="27.797499999999999"/>
    <n v="17.52"/>
  </r>
  <r>
    <s v="BN08 SEASONAL"/>
    <x v="3"/>
    <n v="202102"/>
    <s v="Q1"/>
    <n v="46.19"/>
    <n v="7"/>
    <n v="18.113600000000002"/>
    <n v="10.522"/>
  </r>
  <r>
    <s v="BN10 APPAREL"/>
    <x v="3"/>
    <n v="202101"/>
    <s v="Q1"/>
    <n v="11.42"/>
    <n v="2"/>
    <n v="7.1166999999999998"/>
    <n v="5.77"/>
  </r>
  <r>
    <s v="BN10 APPAREL"/>
    <x v="3"/>
    <n v="202102"/>
    <s v="Q1"/>
    <n v="68.239999999999995"/>
    <n v="76"/>
    <n v="30.6282"/>
    <n v="26.56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B00-000000000000}"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25:C30" firstHeaderRow="0" firstDataRow="1" firstDataCol="1"/>
  <pivotFields count="8">
    <pivotField showAll="0"/>
    <pivotField axis="axisRow" showAll="0">
      <items count="5">
        <item x="2"/>
        <item x="1"/>
        <item x="3"/>
        <item x="0"/>
        <item t="default"/>
      </items>
    </pivotField>
    <pivotField showAll="0"/>
    <pivotField showAll="0"/>
    <pivotField dataField="1" showAll="0"/>
    <pivotField showAll="0"/>
    <pivotField showAll="0"/>
    <pivotField showAll="0"/>
  </pivotFields>
  <rowFields count="1">
    <field x="1"/>
  </rowFields>
  <rowItems count="5">
    <i>
      <x/>
    </i>
    <i>
      <x v="1"/>
    </i>
    <i>
      <x v="2"/>
    </i>
    <i>
      <x v="3"/>
    </i>
    <i t="grand">
      <x/>
    </i>
  </rowItems>
  <colFields count="1">
    <field x="-2"/>
  </colFields>
  <colItems count="2">
    <i>
      <x/>
    </i>
    <i i="1">
      <x v="1"/>
    </i>
  </colItems>
  <dataFields count="2">
    <dataField name="Sum of Sales" fld="4" baseField="0" baseItem="0"/>
    <dataField name="Sum of Sales2" fld="4" baseField="1" baseItem="0" numFmtId="10">
      <extLst>
        <ext xmlns:x14="http://schemas.microsoft.com/office/spreadsheetml/2009/9/main" uri="{E15A36E0-9728-4e99-A89B-3F7291B0FE68}">
          <x14:dataField pivotShowAs="percentOfParentRow"/>
        </ext>
      </extLst>
    </dataField>
  </dataFields>
  <formats count="6">
    <format dxfId="5">
      <pivotArea type="all" dataOnly="0" outline="0" fieldPosition="0"/>
    </format>
    <format dxfId="4">
      <pivotArea outline="0" collapsedLevelsAreSubtotals="1" fieldPosition="0"/>
    </format>
    <format dxfId="3">
      <pivotArea field="1" type="button" dataOnly="0" labelOnly="1" outline="0" axis="axisRow" fieldPosition="0"/>
    </format>
    <format dxfId="2">
      <pivotArea dataOnly="0" labelOnly="1" fieldPosition="0">
        <references count="1">
          <reference field="1" count="0"/>
        </references>
      </pivotArea>
    </format>
    <format dxfId="1">
      <pivotArea dataOnly="0" labelOnly="1" grandRow="1" outline="0" fieldPosition="0"/>
    </format>
    <format dxfId="0">
      <pivotArea dataOnly="0" labelOnly="1" outline="0" fieldPosition="0">
        <references count="1">
          <reference field="4294967294" count="2">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3.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4.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lock-in-tool.metro.d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45"/>
  <sheetViews>
    <sheetView topLeftCell="A31" workbookViewId="0">
      <selection activeCell="B49" sqref="B49"/>
    </sheetView>
  </sheetViews>
  <sheetFormatPr defaultRowHeight="15" x14ac:dyDescent="0.25"/>
  <cols>
    <col min="1" max="1" width="8.28515625" customWidth="1"/>
    <col min="2" max="2" width="34.85546875" bestFit="1" customWidth="1"/>
    <col min="3" max="3" width="16.140625" customWidth="1"/>
    <col min="4" max="4" width="20.85546875" customWidth="1"/>
    <col min="5" max="5" width="17" customWidth="1"/>
    <col min="6" max="6" width="16" customWidth="1"/>
    <col min="7" max="7" width="15.5703125" customWidth="1"/>
    <col min="9" max="9" width="17.28515625" customWidth="1"/>
    <col min="10" max="10" width="15.28515625" customWidth="1"/>
  </cols>
  <sheetData>
    <row r="1" spans="1:1" x14ac:dyDescent="0.25">
      <c r="A1" t="s">
        <v>0</v>
      </c>
    </row>
    <row r="2" spans="1:1" x14ac:dyDescent="0.25">
      <c r="A2" t="s">
        <v>1</v>
      </c>
    </row>
    <row r="4" spans="1:1" s="1" customFormat="1" x14ac:dyDescent="0.25">
      <c r="A4" s="1" t="s">
        <v>2</v>
      </c>
    </row>
    <row r="5" spans="1:1" x14ac:dyDescent="0.25">
      <c r="A5" t="s">
        <v>3</v>
      </c>
    </row>
    <row r="6" spans="1:1" x14ac:dyDescent="0.25">
      <c r="A6" t="s">
        <v>4</v>
      </c>
    </row>
    <row r="7" spans="1:1" x14ac:dyDescent="0.25">
      <c r="A7" t="s">
        <v>5</v>
      </c>
    </row>
    <row r="8" spans="1:1" x14ac:dyDescent="0.25">
      <c r="A8" t="s">
        <v>6</v>
      </c>
    </row>
    <row r="11" spans="1:1" s="1" customFormat="1" x14ac:dyDescent="0.25">
      <c r="A11" s="1" t="s">
        <v>7</v>
      </c>
    </row>
    <row r="13" spans="1:1" x14ac:dyDescent="0.25">
      <c r="A13" t="s">
        <v>8</v>
      </c>
    </row>
    <row r="18" spans="1:7" x14ac:dyDescent="0.25">
      <c r="A18" s="2" t="s">
        <v>9</v>
      </c>
      <c r="B18" s="2" t="s">
        <v>10</v>
      </c>
      <c r="C18" s="2" t="s">
        <v>11</v>
      </c>
      <c r="D18" s="2" t="s">
        <v>12</v>
      </c>
      <c r="E18" s="2" t="s">
        <v>13</v>
      </c>
      <c r="F18" s="2" t="s">
        <v>14</v>
      </c>
      <c r="G18" s="2" t="s">
        <v>15</v>
      </c>
    </row>
    <row r="19" spans="1:7" x14ac:dyDescent="0.25">
      <c r="A19" s="3"/>
      <c r="B19" s="3"/>
      <c r="C19" s="3"/>
      <c r="D19" s="3"/>
      <c r="E19" s="3"/>
      <c r="F19" s="3"/>
      <c r="G19" s="3"/>
    </row>
    <row r="20" spans="1:7" x14ac:dyDescent="0.25">
      <c r="A20" s="3"/>
      <c r="B20" s="3"/>
      <c r="C20" s="3"/>
      <c r="D20" s="3"/>
      <c r="E20" s="3"/>
      <c r="F20" s="3"/>
      <c r="G20" s="3"/>
    </row>
    <row r="21" spans="1:7" x14ac:dyDescent="0.25">
      <c r="A21" s="3"/>
      <c r="B21" s="3"/>
      <c r="C21" s="3"/>
      <c r="D21" s="3"/>
      <c r="E21" s="3"/>
      <c r="F21" s="3"/>
      <c r="G21" s="3"/>
    </row>
    <row r="22" spans="1:7" x14ac:dyDescent="0.25">
      <c r="A22" s="3"/>
      <c r="B22" s="3"/>
      <c r="C22" s="3"/>
      <c r="D22" s="3"/>
      <c r="E22" s="3"/>
      <c r="F22" s="3"/>
      <c r="G22" s="3"/>
    </row>
    <row r="23" spans="1:7" x14ac:dyDescent="0.25">
      <c r="A23" s="3"/>
      <c r="B23" s="3"/>
      <c r="C23" s="3"/>
      <c r="D23" s="3"/>
      <c r="E23" s="3"/>
      <c r="F23" s="3"/>
      <c r="G23" s="3"/>
    </row>
    <row r="24" spans="1:7" x14ac:dyDescent="0.25">
      <c r="A24" s="3"/>
      <c r="B24" s="3"/>
      <c r="C24" s="3"/>
      <c r="D24" s="3"/>
      <c r="E24" s="3"/>
      <c r="F24" s="3"/>
      <c r="G24" s="3"/>
    </row>
    <row r="25" spans="1:7" x14ac:dyDescent="0.25">
      <c r="A25" s="3"/>
      <c r="B25" s="3"/>
      <c r="C25" s="3"/>
      <c r="D25" s="3"/>
      <c r="E25" s="3"/>
      <c r="F25" s="3"/>
      <c r="G25" s="3"/>
    </row>
    <row r="26" spans="1:7" x14ac:dyDescent="0.25">
      <c r="A26" s="3"/>
      <c r="B26" s="3"/>
      <c r="C26" s="3"/>
      <c r="D26" s="3"/>
      <c r="E26" s="3"/>
      <c r="F26" s="3"/>
      <c r="G26" s="3"/>
    </row>
    <row r="27" spans="1:7" x14ac:dyDescent="0.25">
      <c r="A27" s="3"/>
      <c r="B27" s="3"/>
      <c r="C27" s="3"/>
      <c r="D27" s="3"/>
      <c r="E27" s="3"/>
      <c r="F27" s="3"/>
      <c r="G27" s="3"/>
    </row>
    <row r="28" spans="1:7" x14ac:dyDescent="0.25">
      <c r="A28" s="3"/>
      <c r="B28" s="3"/>
      <c r="C28" s="3"/>
      <c r="D28" s="3"/>
      <c r="E28" s="3"/>
      <c r="F28" s="3"/>
      <c r="G28" s="3"/>
    </row>
    <row r="29" spans="1:7" x14ac:dyDescent="0.25">
      <c r="A29" s="3"/>
      <c r="B29" s="3"/>
      <c r="C29" s="3"/>
      <c r="D29" s="3"/>
      <c r="E29" s="3"/>
      <c r="F29" s="3"/>
      <c r="G29" s="3"/>
    </row>
    <row r="32" spans="1:7" x14ac:dyDescent="0.25">
      <c r="A32" t="s">
        <v>16</v>
      </c>
    </row>
    <row r="34" spans="1:10" x14ac:dyDescent="0.25">
      <c r="A34" s="2" t="s">
        <v>9</v>
      </c>
      <c r="B34" s="2" t="s">
        <v>10</v>
      </c>
      <c r="C34" s="2" t="s">
        <v>17</v>
      </c>
      <c r="D34" s="2" t="s">
        <v>18</v>
      </c>
      <c r="E34" s="2" t="s">
        <v>19</v>
      </c>
      <c r="F34" s="2" t="s">
        <v>20</v>
      </c>
      <c r="G34" s="2" t="s">
        <v>12</v>
      </c>
      <c r="H34" s="2" t="s">
        <v>13</v>
      </c>
      <c r="I34" s="2" t="s">
        <v>14</v>
      </c>
      <c r="J34" s="2" t="s">
        <v>15</v>
      </c>
    </row>
    <row r="35" spans="1:10" x14ac:dyDescent="0.25">
      <c r="A35" s="3"/>
      <c r="B35" s="3"/>
      <c r="C35" s="3"/>
      <c r="D35" s="3"/>
      <c r="E35" s="3"/>
      <c r="F35" s="3"/>
      <c r="G35" s="3"/>
      <c r="H35" s="3"/>
      <c r="I35" s="3"/>
      <c r="J35" s="3"/>
    </row>
    <row r="36" spans="1:10" x14ac:dyDescent="0.25">
      <c r="A36" s="3"/>
      <c r="B36" s="3"/>
      <c r="C36" s="3"/>
      <c r="D36" s="3"/>
      <c r="E36" s="3"/>
      <c r="F36" s="3"/>
      <c r="G36" s="3"/>
      <c r="H36" s="3"/>
      <c r="I36" s="3"/>
      <c r="J36" s="3"/>
    </row>
    <row r="37" spans="1:10" x14ac:dyDescent="0.25">
      <c r="A37" s="3"/>
      <c r="B37" s="3"/>
      <c r="C37" s="3"/>
      <c r="D37" s="3"/>
      <c r="E37" s="3"/>
      <c r="F37" s="3"/>
      <c r="G37" s="3"/>
      <c r="H37" s="3"/>
      <c r="I37" s="3"/>
      <c r="J37" s="3"/>
    </row>
    <row r="38" spans="1:10" x14ac:dyDescent="0.25">
      <c r="A38" s="3"/>
      <c r="B38" s="3"/>
      <c r="C38" s="3"/>
      <c r="D38" s="3"/>
      <c r="E38" s="3"/>
      <c r="F38" s="3"/>
      <c r="G38" s="3"/>
      <c r="H38" s="3"/>
      <c r="I38" s="3"/>
      <c r="J38" s="3"/>
    </row>
    <row r="39" spans="1:10" x14ac:dyDescent="0.25">
      <c r="A39" s="3"/>
      <c r="B39" s="3"/>
      <c r="C39" s="3"/>
      <c r="D39" s="3"/>
      <c r="E39" s="3"/>
      <c r="F39" s="3"/>
      <c r="G39" s="3"/>
      <c r="H39" s="3"/>
      <c r="I39" s="3"/>
      <c r="J39" s="3"/>
    </row>
    <row r="40" spans="1:10" x14ac:dyDescent="0.25">
      <c r="A40" s="3"/>
      <c r="B40" s="3"/>
      <c r="C40" s="3"/>
      <c r="D40" s="3"/>
      <c r="E40" s="3"/>
      <c r="F40" s="3"/>
      <c r="G40" s="3"/>
      <c r="H40" s="3"/>
      <c r="I40" s="3"/>
      <c r="J40" s="3"/>
    </row>
    <row r="41" spans="1:10" x14ac:dyDescent="0.25">
      <c r="A41" s="3"/>
      <c r="B41" s="3"/>
      <c r="C41" s="3"/>
      <c r="D41" s="3"/>
      <c r="E41" s="3"/>
      <c r="F41" s="3"/>
      <c r="G41" s="3"/>
      <c r="H41" s="3"/>
      <c r="I41" s="3"/>
      <c r="J41" s="3"/>
    </row>
    <row r="42" spans="1:10" x14ac:dyDescent="0.25">
      <c r="A42" s="3"/>
      <c r="B42" s="3"/>
      <c r="C42" s="3"/>
      <c r="D42" s="3"/>
      <c r="E42" s="3"/>
      <c r="F42" s="3"/>
      <c r="G42" s="3"/>
      <c r="H42" s="3"/>
      <c r="I42" s="3"/>
      <c r="J42" s="3"/>
    </row>
    <row r="43" spans="1:10" x14ac:dyDescent="0.25">
      <c r="A43" s="3"/>
      <c r="B43" s="3"/>
      <c r="C43" s="3"/>
      <c r="D43" s="3"/>
      <c r="E43" s="3"/>
      <c r="F43" s="3"/>
      <c r="G43" s="3"/>
      <c r="H43" s="3"/>
      <c r="I43" s="3"/>
      <c r="J43" s="3"/>
    </row>
    <row r="44" spans="1:10" x14ac:dyDescent="0.25">
      <c r="A44" s="3"/>
      <c r="B44" s="3"/>
      <c r="C44" s="3"/>
      <c r="D44" s="3"/>
      <c r="E44" s="3"/>
      <c r="F44" s="3"/>
      <c r="G44" s="3"/>
      <c r="H44" s="3"/>
      <c r="I44" s="3"/>
      <c r="J44" s="3"/>
    </row>
    <row r="45" spans="1:10" x14ac:dyDescent="0.25">
      <c r="A45" s="3"/>
      <c r="B45" s="3"/>
      <c r="C45" s="3"/>
      <c r="D45" s="3"/>
      <c r="E45" s="3"/>
      <c r="F45" s="3"/>
      <c r="G45" s="3"/>
      <c r="H45" s="3"/>
      <c r="I45" s="3"/>
      <c r="J45" s="3"/>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CB9F9-DBC8-41BC-9776-E3CAB290CEE9}">
  <dimension ref="A1:A38"/>
  <sheetViews>
    <sheetView topLeftCell="A19" workbookViewId="0">
      <selection activeCell="B40" sqref="B40"/>
    </sheetView>
  </sheetViews>
  <sheetFormatPr defaultRowHeight="15" x14ac:dyDescent="0.25"/>
  <sheetData>
    <row r="1" spans="1:1" x14ac:dyDescent="0.25">
      <c r="A1" t="s">
        <v>671</v>
      </c>
    </row>
    <row r="2" spans="1:1" x14ac:dyDescent="0.25">
      <c r="A2" t="s">
        <v>673</v>
      </c>
    </row>
    <row r="38" spans="1:1" x14ac:dyDescent="0.25">
      <c r="A38" t="s">
        <v>674</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0257F-99B3-4CE3-A154-57F0C68F33A5}">
  <sheetPr>
    <tabColor theme="7" tint="0.39997558519241921"/>
  </sheetPr>
  <dimension ref="A1"/>
  <sheetViews>
    <sheetView workbookViewId="0"/>
  </sheetViews>
  <sheetFormatPr defaultRowHeight="15" x14ac:dyDescent="0.2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A32"/>
  <sheetViews>
    <sheetView workbookViewId="0">
      <selection activeCell="B2" sqref="B2"/>
    </sheetView>
  </sheetViews>
  <sheetFormatPr defaultRowHeight="15" x14ac:dyDescent="0.25"/>
  <sheetData>
    <row r="2" spans="1:1" x14ac:dyDescent="0.25">
      <c r="A2" t="s">
        <v>655</v>
      </c>
    </row>
    <row r="32" spans="1:1" x14ac:dyDescent="0.25">
      <c r="A32" s="75" t="s">
        <v>471</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6:A57"/>
  <sheetViews>
    <sheetView topLeftCell="A2" workbookViewId="0">
      <selection activeCell="F49" sqref="F49"/>
    </sheetView>
  </sheetViews>
  <sheetFormatPr defaultRowHeight="15" x14ac:dyDescent="0.25"/>
  <cols>
    <col min="1" max="1" width="8.85546875" customWidth="1"/>
  </cols>
  <sheetData>
    <row r="26" spans="1:1" x14ac:dyDescent="0.25">
      <c r="A26" t="s">
        <v>654</v>
      </c>
    </row>
    <row r="35" spans="1:1" x14ac:dyDescent="0.25">
      <c r="A35" s="75"/>
    </row>
    <row r="37" spans="1:1" x14ac:dyDescent="0.25">
      <c r="A37" s="103"/>
    </row>
    <row r="38" spans="1:1" x14ac:dyDescent="0.25">
      <c r="A38" s="104"/>
    </row>
    <row r="39" spans="1:1" x14ac:dyDescent="0.25">
      <c r="A39" s="105"/>
    </row>
    <row r="40" spans="1:1" x14ac:dyDescent="0.25">
      <c r="A40" s="105"/>
    </row>
    <row r="41" spans="1:1" x14ac:dyDescent="0.25">
      <c r="A41" s="105"/>
    </row>
    <row r="42" spans="1:1" x14ac:dyDescent="0.25">
      <c r="A42" s="105"/>
    </row>
    <row r="43" spans="1:1" x14ac:dyDescent="0.25">
      <c r="A43" s="105"/>
    </row>
    <row r="44" spans="1:1" x14ac:dyDescent="0.25">
      <c r="A44" s="103"/>
    </row>
    <row r="45" spans="1:1" x14ac:dyDescent="0.25">
      <c r="A45" s="105"/>
    </row>
    <row r="46" spans="1:1" x14ac:dyDescent="0.25">
      <c r="A46" s="103"/>
    </row>
    <row r="47" spans="1:1" x14ac:dyDescent="0.25">
      <c r="A47" s="105"/>
    </row>
    <row r="48" spans="1:1" x14ac:dyDescent="0.25">
      <c r="A48" s="105"/>
    </row>
    <row r="49" spans="1:1" x14ac:dyDescent="0.25">
      <c r="A49" s="68"/>
    </row>
    <row r="50" spans="1:1" x14ac:dyDescent="0.25">
      <c r="A50" s="103"/>
    </row>
    <row r="51" spans="1:1" x14ac:dyDescent="0.25">
      <c r="A51" s="103"/>
    </row>
    <row r="52" spans="1:1" x14ac:dyDescent="0.25">
      <c r="A52" s="103"/>
    </row>
    <row r="53" spans="1:1" x14ac:dyDescent="0.25">
      <c r="A53" s="68"/>
    </row>
    <row r="54" spans="1:1" x14ac:dyDescent="0.25">
      <c r="A54" s="103"/>
    </row>
    <row r="55" spans="1:1" x14ac:dyDescent="0.25">
      <c r="A55" s="103"/>
    </row>
    <row r="56" spans="1:1" x14ac:dyDescent="0.25">
      <c r="A56" s="103"/>
    </row>
    <row r="57" spans="1:1" x14ac:dyDescent="0.25">
      <c r="A57" s="103"/>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4:I70"/>
  <sheetViews>
    <sheetView showGridLines="0" workbookViewId="0">
      <selection activeCell="H38" sqref="H38"/>
    </sheetView>
  </sheetViews>
  <sheetFormatPr defaultRowHeight="15" x14ac:dyDescent="0.25"/>
  <cols>
    <col min="1" max="1" width="31.7109375" bestFit="1" customWidth="1"/>
    <col min="2" max="2" width="11.7109375" bestFit="1" customWidth="1"/>
    <col min="3" max="3" width="12.7109375" bestFit="1" customWidth="1"/>
    <col min="6" max="6" width="46.28515625" bestFit="1" customWidth="1"/>
    <col min="7" max="7" width="75.5703125" bestFit="1" customWidth="1"/>
    <col min="8" max="8" width="11.7109375" bestFit="1" customWidth="1"/>
    <col min="9" max="9" width="14.7109375" bestFit="1" customWidth="1"/>
  </cols>
  <sheetData>
    <row r="24" spans="1:9" x14ac:dyDescent="0.25">
      <c r="A24" s="80" t="s">
        <v>608</v>
      </c>
      <c r="B24" s="90"/>
      <c r="C24" s="90"/>
      <c r="F24" s="91" t="s">
        <v>609</v>
      </c>
      <c r="G24" s="92" t="s">
        <v>610</v>
      </c>
      <c r="H24" s="93" t="s">
        <v>611</v>
      </c>
      <c r="I24" s="94" t="s">
        <v>612</v>
      </c>
    </row>
    <row r="25" spans="1:9" x14ac:dyDescent="0.25">
      <c r="A25" s="97" t="s">
        <v>613</v>
      </c>
      <c r="B25" s="97" t="s">
        <v>614</v>
      </c>
      <c r="C25" s="90" t="s">
        <v>615</v>
      </c>
      <c r="F25" s="98" t="s">
        <v>616</v>
      </c>
      <c r="G25" s="101" t="s">
        <v>617</v>
      </c>
      <c r="H25" s="102" t="s">
        <v>618</v>
      </c>
      <c r="I25" s="102" t="s">
        <v>618</v>
      </c>
    </row>
    <row r="26" spans="1:9" x14ac:dyDescent="0.25">
      <c r="A26" s="95" t="s">
        <v>619</v>
      </c>
      <c r="B26" s="90">
        <v>4304.1600000000008</v>
      </c>
      <c r="C26" s="96">
        <v>0.53697290283946308</v>
      </c>
      <c r="F26" s="98" t="s">
        <v>625</v>
      </c>
      <c r="G26" s="101" t="s">
        <v>628</v>
      </c>
      <c r="H26" s="102" t="s">
        <v>620</v>
      </c>
      <c r="I26" s="102" t="s">
        <v>620</v>
      </c>
    </row>
    <row r="27" spans="1:9" x14ac:dyDescent="0.25">
      <c r="A27" s="95" t="s">
        <v>621</v>
      </c>
      <c r="B27" s="90">
        <v>1976.71</v>
      </c>
      <c r="C27" s="96">
        <v>0.24660786466390536</v>
      </c>
      <c r="F27" s="98" t="s">
        <v>626</v>
      </c>
      <c r="G27" s="101" t="s">
        <v>629</v>
      </c>
      <c r="H27" s="102" t="s">
        <v>620</v>
      </c>
      <c r="I27" s="102" t="s">
        <v>620</v>
      </c>
    </row>
    <row r="28" spans="1:9" x14ac:dyDescent="0.25">
      <c r="A28" s="95" t="s">
        <v>622</v>
      </c>
      <c r="B28" s="90">
        <v>186.01</v>
      </c>
      <c r="C28" s="96">
        <v>2.3205998303308543E-2</v>
      </c>
      <c r="F28" s="98" t="s">
        <v>627</v>
      </c>
      <c r="G28" s="101" t="s">
        <v>630</v>
      </c>
      <c r="H28" s="102" t="s">
        <v>620</v>
      </c>
      <c r="I28" s="102" t="s">
        <v>620</v>
      </c>
    </row>
    <row r="29" spans="1:9" x14ac:dyDescent="0.25">
      <c r="A29" s="95" t="s">
        <v>623</v>
      </c>
      <c r="B29" s="90">
        <v>1548.72</v>
      </c>
      <c r="C29" s="96">
        <v>0.19321323419332298</v>
      </c>
    </row>
    <row r="30" spans="1:9" x14ac:dyDescent="0.25">
      <c r="A30" s="95" t="s">
        <v>624</v>
      </c>
      <c r="B30" s="90">
        <v>8015.6000000000013</v>
      </c>
      <c r="C30" s="96">
        <v>1</v>
      </c>
    </row>
    <row r="31" spans="1:9" x14ac:dyDescent="0.25">
      <c r="F31" s="91" t="s">
        <v>609</v>
      </c>
      <c r="G31" s="92" t="s">
        <v>493</v>
      </c>
      <c r="H31" s="93" t="s">
        <v>494</v>
      </c>
      <c r="I31" s="94" t="s">
        <v>495</v>
      </c>
    </row>
    <row r="32" spans="1:9" x14ac:dyDescent="0.25">
      <c r="F32" s="98" t="s">
        <v>616</v>
      </c>
      <c r="G32" s="99">
        <v>3430.69</v>
      </c>
      <c r="H32" s="100">
        <v>0.32619999999999999</v>
      </c>
      <c r="I32" s="74">
        <v>18</v>
      </c>
    </row>
    <row r="33" spans="1:9" x14ac:dyDescent="0.25">
      <c r="F33" s="98" t="s">
        <v>625</v>
      </c>
      <c r="G33" s="99">
        <v>13818.72</v>
      </c>
      <c r="H33" s="100">
        <v>0.29294174858452882</v>
      </c>
      <c r="I33" s="74">
        <f>69/3</f>
        <v>23</v>
      </c>
    </row>
    <row r="34" spans="1:9" x14ac:dyDescent="0.25">
      <c r="F34" s="98" t="s">
        <v>626</v>
      </c>
      <c r="G34" s="99">
        <v>28543.96</v>
      </c>
      <c r="H34" s="100">
        <v>0.30576696435953526</v>
      </c>
      <c r="I34" s="74">
        <f>146/6</f>
        <v>24.333333333333332</v>
      </c>
    </row>
    <row r="35" spans="1:9" x14ac:dyDescent="0.25">
      <c r="F35" s="98" t="s">
        <v>627</v>
      </c>
      <c r="G35" s="99">
        <v>50586.41</v>
      </c>
      <c r="H35" s="100">
        <v>0.31390834415804564</v>
      </c>
      <c r="I35" s="74">
        <f>265/3</f>
        <v>88.333333333333329</v>
      </c>
    </row>
    <row r="38" spans="1:9" x14ac:dyDescent="0.25">
      <c r="A38" s="75" t="s">
        <v>653</v>
      </c>
    </row>
    <row r="40" spans="1:9" x14ac:dyDescent="0.25">
      <c r="A40" s="103" t="s">
        <v>497</v>
      </c>
    </row>
    <row r="41" spans="1:9" x14ac:dyDescent="0.25">
      <c r="A41" s="104" t="s">
        <v>631</v>
      </c>
    </row>
    <row r="42" spans="1:9" x14ac:dyDescent="0.25">
      <c r="A42" s="105" t="s">
        <v>632</v>
      </c>
    </row>
    <row r="43" spans="1:9" x14ac:dyDescent="0.25">
      <c r="A43" s="105" t="s">
        <v>633</v>
      </c>
    </row>
    <row r="44" spans="1:9" x14ac:dyDescent="0.25">
      <c r="A44" s="105" t="s">
        <v>634</v>
      </c>
    </row>
    <row r="45" spans="1:9" x14ac:dyDescent="0.25">
      <c r="A45" s="105" t="s">
        <v>635</v>
      </c>
    </row>
    <row r="46" spans="1:9" x14ac:dyDescent="0.25">
      <c r="A46" s="68"/>
    </row>
    <row r="47" spans="1:9" x14ac:dyDescent="0.25">
      <c r="A47" s="68"/>
    </row>
    <row r="48" spans="1:9" x14ac:dyDescent="0.25">
      <c r="A48" s="105" t="s">
        <v>636</v>
      </c>
    </row>
    <row r="49" spans="1:1" x14ac:dyDescent="0.25">
      <c r="A49" s="105" t="s">
        <v>637</v>
      </c>
    </row>
    <row r="50" spans="1:1" x14ac:dyDescent="0.25">
      <c r="A50" s="105" t="s">
        <v>638</v>
      </c>
    </row>
    <row r="51" spans="1:1" x14ac:dyDescent="0.25">
      <c r="A51" s="105" t="s">
        <v>639</v>
      </c>
    </row>
    <row r="52" spans="1:1" x14ac:dyDescent="0.25">
      <c r="A52" s="105" t="s">
        <v>640</v>
      </c>
    </row>
    <row r="53" spans="1:1" x14ac:dyDescent="0.25">
      <c r="A53" s="68"/>
    </row>
    <row r="54" spans="1:1" x14ac:dyDescent="0.25">
      <c r="A54" s="68"/>
    </row>
    <row r="55" spans="1:1" x14ac:dyDescent="0.25">
      <c r="A55" s="103" t="s">
        <v>641</v>
      </c>
    </row>
    <row r="56" spans="1:1" x14ac:dyDescent="0.25">
      <c r="A56" s="68"/>
    </row>
    <row r="57" spans="1:1" x14ac:dyDescent="0.25">
      <c r="A57" s="103" t="s">
        <v>642</v>
      </c>
    </row>
    <row r="58" spans="1:1" x14ac:dyDescent="0.25">
      <c r="A58" s="103" t="s">
        <v>643</v>
      </c>
    </row>
    <row r="59" spans="1:1" x14ac:dyDescent="0.25">
      <c r="A59" s="103" t="s">
        <v>644</v>
      </c>
    </row>
    <row r="60" spans="1:1" x14ac:dyDescent="0.25">
      <c r="A60" s="103" t="s">
        <v>645</v>
      </c>
    </row>
    <row r="61" spans="1:1" x14ac:dyDescent="0.25">
      <c r="A61" s="103" t="s">
        <v>646</v>
      </c>
    </row>
    <row r="62" spans="1:1" x14ac:dyDescent="0.25">
      <c r="A62" s="68"/>
    </row>
    <row r="63" spans="1:1" x14ac:dyDescent="0.25">
      <c r="A63" s="103" t="s">
        <v>647</v>
      </c>
    </row>
    <row r="64" spans="1:1" x14ac:dyDescent="0.25">
      <c r="A64" s="103" t="s">
        <v>648</v>
      </c>
    </row>
    <row r="65" spans="1:1" x14ac:dyDescent="0.25">
      <c r="A65" s="103" t="s">
        <v>649</v>
      </c>
    </row>
    <row r="66" spans="1:1" x14ac:dyDescent="0.25">
      <c r="A66" s="103" t="s">
        <v>650</v>
      </c>
    </row>
    <row r="67" spans="1:1" x14ac:dyDescent="0.25">
      <c r="A67" s="68"/>
    </row>
    <row r="68" spans="1:1" x14ac:dyDescent="0.25">
      <c r="A68" s="68"/>
    </row>
    <row r="69" spans="1:1" x14ac:dyDescent="0.25">
      <c r="A69" s="103" t="s">
        <v>651</v>
      </c>
    </row>
    <row r="70" spans="1:1" x14ac:dyDescent="0.25">
      <c r="A70" s="103" t="s">
        <v>652</v>
      </c>
    </row>
  </sheetData>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G1:G13"/>
  <sheetViews>
    <sheetView workbookViewId="0">
      <selection activeCell="I22" sqref="I22"/>
    </sheetView>
  </sheetViews>
  <sheetFormatPr defaultRowHeight="15" x14ac:dyDescent="0.25"/>
  <sheetData>
    <row r="1" spans="7:7" x14ac:dyDescent="0.25">
      <c r="G1" t="s">
        <v>605</v>
      </c>
    </row>
    <row r="13" spans="7:7" x14ac:dyDescent="0.25">
      <c r="G13" t="s">
        <v>606</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36"/>
  <sheetViews>
    <sheetView workbookViewId="0">
      <selection activeCell="G36" sqref="G36"/>
    </sheetView>
  </sheetViews>
  <sheetFormatPr defaultRowHeight="15" x14ac:dyDescent="0.25"/>
  <sheetData>
    <row r="1" spans="1:1" x14ac:dyDescent="0.25">
      <c r="A1" t="s">
        <v>602</v>
      </c>
    </row>
    <row r="36" spans="1:1" x14ac:dyDescent="0.25">
      <c r="A36" t="s">
        <v>603</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7" tint="0.39997558519241921"/>
  </sheetPr>
  <dimension ref="A1:L94"/>
  <sheetViews>
    <sheetView workbookViewId="0">
      <selection activeCell="J1" sqref="J1"/>
    </sheetView>
  </sheetViews>
  <sheetFormatPr defaultRowHeight="15" x14ac:dyDescent="0.25"/>
  <sheetData>
    <row r="1" spans="1:3" x14ac:dyDescent="0.25">
      <c r="A1" t="s">
        <v>671</v>
      </c>
      <c r="C1" t="s">
        <v>672</v>
      </c>
    </row>
    <row r="73" spans="1:12" x14ac:dyDescent="0.25">
      <c r="B73" t="s">
        <v>598</v>
      </c>
      <c r="C73">
        <f>E75+E76</f>
        <v>6024.82</v>
      </c>
      <c r="E73" t="s">
        <v>599</v>
      </c>
      <c r="F73">
        <f>E76</f>
        <v>5224.6499999999996</v>
      </c>
      <c r="H73" t="s">
        <v>494</v>
      </c>
      <c r="I73" s="77">
        <f>SUM(F75:F76)/C73</f>
        <v>0.36803511142241596</v>
      </c>
      <c r="L73" s="69" t="s">
        <v>497</v>
      </c>
    </row>
    <row r="74" spans="1:12" x14ac:dyDescent="0.25">
      <c r="A74" t="s">
        <v>570</v>
      </c>
      <c r="B74" t="s">
        <v>571</v>
      </c>
      <c r="C74" t="s">
        <v>572</v>
      </c>
      <c r="D74" t="s">
        <v>573</v>
      </c>
      <c r="E74" t="s">
        <v>553</v>
      </c>
      <c r="F74" t="s">
        <v>560</v>
      </c>
      <c r="L74" s="70" t="s">
        <v>580</v>
      </c>
    </row>
    <row r="75" spans="1:12" x14ac:dyDescent="0.25">
      <c r="A75" t="s">
        <v>561</v>
      </c>
      <c r="B75" t="s">
        <v>562</v>
      </c>
      <c r="C75" t="s">
        <v>574</v>
      </c>
      <c r="D75" t="s">
        <v>561</v>
      </c>
      <c r="E75">
        <v>800.17</v>
      </c>
      <c r="F75">
        <v>236.55029999999999</v>
      </c>
      <c r="L75" s="71" t="s">
        <v>581</v>
      </c>
    </row>
    <row r="76" spans="1:12" x14ac:dyDescent="0.25">
      <c r="A76" t="s">
        <v>561</v>
      </c>
      <c r="B76" t="s">
        <v>561</v>
      </c>
      <c r="C76" t="s">
        <v>574</v>
      </c>
      <c r="D76" t="s">
        <v>561</v>
      </c>
      <c r="E76">
        <v>5224.6499999999996</v>
      </c>
      <c r="F76">
        <v>1980.7950000000001</v>
      </c>
      <c r="L76" s="71" t="s">
        <v>582</v>
      </c>
    </row>
    <row r="77" spans="1:12" x14ac:dyDescent="0.25">
      <c r="L77" s="71" t="s">
        <v>583</v>
      </c>
    </row>
    <row r="78" spans="1:12" x14ac:dyDescent="0.25">
      <c r="L78" s="71" t="s">
        <v>502</v>
      </c>
    </row>
    <row r="79" spans="1:12" x14ac:dyDescent="0.25">
      <c r="L79" s="71" t="s">
        <v>588</v>
      </c>
    </row>
    <row r="80" spans="1:12" x14ac:dyDescent="0.25">
      <c r="L80" s="69" t="s">
        <v>505</v>
      </c>
    </row>
    <row r="81" spans="12:12" x14ac:dyDescent="0.25">
      <c r="L81" s="71" t="s">
        <v>506</v>
      </c>
    </row>
    <row r="82" spans="12:12" x14ac:dyDescent="0.25">
      <c r="L82" s="69" t="s">
        <v>507</v>
      </c>
    </row>
    <row r="83" spans="12:12" x14ac:dyDescent="0.25">
      <c r="L83" s="71" t="s">
        <v>508</v>
      </c>
    </row>
    <row r="84" spans="12:12" x14ac:dyDescent="0.25">
      <c r="L84" s="71" t="s">
        <v>509</v>
      </c>
    </row>
    <row r="85" spans="12:12" x14ac:dyDescent="0.25">
      <c r="L85" s="68"/>
    </row>
    <row r="86" spans="12:12" x14ac:dyDescent="0.25">
      <c r="L86" s="69" t="s">
        <v>520</v>
      </c>
    </row>
    <row r="87" spans="12:12" x14ac:dyDescent="0.25">
      <c r="L87" s="69" t="s">
        <v>521</v>
      </c>
    </row>
    <row r="88" spans="12:12" x14ac:dyDescent="0.25">
      <c r="L88" s="69" t="s">
        <v>522</v>
      </c>
    </row>
    <row r="89" spans="12:12" x14ac:dyDescent="0.25">
      <c r="L89" s="68"/>
    </row>
    <row r="90" spans="12:12" x14ac:dyDescent="0.25">
      <c r="L90" s="69" t="s">
        <v>600</v>
      </c>
    </row>
    <row r="91" spans="12:12" x14ac:dyDescent="0.25">
      <c r="L91" s="69" t="s">
        <v>584</v>
      </c>
    </row>
    <row r="92" spans="12:12" x14ac:dyDescent="0.25">
      <c r="L92" s="69" t="s">
        <v>512</v>
      </c>
    </row>
    <row r="93" spans="12:12" x14ac:dyDescent="0.25">
      <c r="L93" s="71" t="s">
        <v>601</v>
      </c>
    </row>
    <row r="94" spans="12:12" x14ac:dyDescent="0.25">
      <c r="L94" s="69" t="s">
        <v>585</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K53"/>
  <sheetViews>
    <sheetView topLeftCell="A29" workbookViewId="0">
      <selection activeCell="F46" sqref="F46"/>
    </sheetView>
  </sheetViews>
  <sheetFormatPr defaultRowHeight="15" x14ac:dyDescent="0.25"/>
  <cols>
    <col min="3" max="3" width="9.5703125" bestFit="1" customWidth="1"/>
  </cols>
  <sheetData>
    <row r="1" spans="1:1" x14ac:dyDescent="0.25">
      <c r="A1" s="75" t="s">
        <v>592</v>
      </c>
    </row>
    <row r="31" spans="1:11" x14ac:dyDescent="0.25">
      <c r="A31" t="s">
        <v>593</v>
      </c>
    </row>
    <row r="32" spans="1:11" ht="30" x14ac:dyDescent="0.25">
      <c r="B32" s="86" t="s">
        <v>596</v>
      </c>
      <c r="C32" s="87">
        <f>SUM(E35:E38)</f>
        <v>7986.25</v>
      </c>
      <c r="D32" s="86"/>
      <c r="E32" s="86" t="s">
        <v>597</v>
      </c>
      <c r="F32" s="88">
        <f>SUM(F35:F38)/C32</f>
        <v>0.33998667710126779</v>
      </c>
      <c r="K32" s="69" t="s">
        <v>497</v>
      </c>
    </row>
    <row r="33" spans="1:11" x14ac:dyDescent="0.25">
      <c r="F33" s="77"/>
      <c r="K33" s="70" t="s">
        <v>580</v>
      </c>
    </row>
    <row r="34" spans="1:11" x14ac:dyDescent="0.25">
      <c r="A34" t="s">
        <v>570</v>
      </c>
      <c r="B34" t="s">
        <v>571</v>
      </c>
      <c r="C34" t="s">
        <v>572</v>
      </c>
      <c r="D34" t="s">
        <v>573</v>
      </c>
      <c r="E34" t="s">
        <v>553</v>
      </c>
      <c r="F34" t="s">
        <v>560</v>
      </c>
      <c r="K34" s="71" t="s">
        <v>581</v>
      </c>
    </row>
    <row r="35" spans="1:11" x14ac:dyDescent="0.25">
      <c r="A35" t="s">
        <v>561</v>
      </c>
      <c r="B35" t="s">
        <v>562</v>
      </c>
      <c r="C35" t="s">
        <v>574</v>
      </c>
      <c r="D35" t="s">
        <v>561</v>
      </c>
      <c r="E35">
        <v>1025.1199999999999</v>
      </c>
      <c r="F35">
        <v>285.25029999999998</v>
      </c>
      <c r="K35" s="71" t="s">
        <v>582</v>
      </c>
    </row>
    <row r="36" spans="1:11" x14ac:dyDescent="0.25">
      <c r="A36" t="s">
        <v>561</v>
      </c>
      <c r="B36" t="s">
        <v>562</v>
      </c>
      <c r="C36" t="s">
        <v>575</v>
      </c>
      <c r="D36" t="s">
        <v>561</v>
      </c>
      <c r="E36">
        <v>119.07</v>
      </c>
      <c r="F36">
        <v>19.017600000000002</v>
      </c>
      <c r="K36" s="71" t="s">
        <v>583</v>
      </c>
    </row>
    <row r="37" spans="1:11" x14ac:dyDescent="0.25">
      <c r="A37" t="s">
        <v>561</v>
      </c>
      <c r="B37" t="s">
        <v>561</v>
      </c>
      <c r="C37" t="s">
        <v>575</v>
      </c>
      <c r="D37" t="s">
        <v>561</v>
      </c>
      <c r="E37">
        <v>972.32</v>
      </c>
      <c r="F37">
        <v>240.20099999999999</v>
      </c>
      <c r="K37" s="71" t="s">
        <v>502</v>
      </c>
    </row>
    <row r="38" spans="1:11" x14ac:dyDescent="0.25">
      <c r="A38" t="s">
        <v>561</v>
      </c>
      <c r="B38" t="s">
        <v>561</v>
      </c>
      <c r="C38" t="s">
        <v>574</v>
      </c>
      <c r="D38" t="s">
        <v>561</v>
      </c>
      <c r="E38">
        <v>5869.74</v>
      </c>
      <c r="F38">
        <v>2170.7496999999998</v>
      </c>
      <c r="K38" s="71" t="s">
        <v>588</v>
      </c>
    </row>
    <row r="39" spans="1:11" x14ac:dyDescent="0.25">
      <c r="K39" s="69" t="s">
        <v>505</v>
      </c>
    </row>
    <row r="40" spans="1:11" x14ac:dyDescent="0.25">
      <c r="K40" s="71" t="s">
        <v>506</v>
      </c>
    </row>
    <row r="41" spans="1:11" x14ac:dyDescent="0.25">
      <c r="K41" s="69" t="s">
        <v>507</v>
      </c>
    </row>
    <row r="42" spans="1:11" x14ac:dyDescent="0.25">
      <c r="K42" s="71" t="s">
        <v>508</v>
      </c>
    </row>
    <row r="43" spans="1:11" x14ac:dyDescent="0.25">
      <c r="K43" s="71" t="s">
        <v>509</v>
      </c>
    </row>
    <row r="44" spans="1:11" x14ac:dyDescent="0.25">
      <c r="K44" s="68"/>
    </row>
    <row r="45" spans="1:11" x14ac:dyDescent="0.25">
      <c r="K45" s="69" t="s">
        <v>520</v>
      </c>
    </row>
    <row r="46" spans="1:11" x14ac:dyDescent="0.25">
      <c r="K46" s="69" t="s">
        <v>521</v>
      </c>
    </row>
    <row r="47" spans="1:11" x14ac:dyDescent="0.25">
      <c r="K47" s="69" t="s">
        <v>522</v>
      </c>
    </row>
    <row r="48" spans="1:11" x14ac:dyDescent="0.25">
      <c r="K48" s="68"/>
    </row>
    <row r="49" spans="11:11" x14ac:dyDescent="0.25">
      <c r="K49" s="69" t="s">
        <v>510</v>
      </c>
    </row>
    <row r="50" spans="11:11" x14ac:dyDescent="0.25">
      <c r="K50" s="69" t="s">
        <v>584</v>
      </c>
    </row>
    <row r="51" spans="11:11" x14ac:dyDescent="0.25">
      <c r="K51" s="69" t="s">
        <v>512</v>
      </c>
    </row>
    <row r="52" spans="11:11" x14ac:dyDescent="0.25">
      <c r="K52" s="69" t="s">
        <v>595</v>
      </c>
    </row>
    <row r="53" spans="11:11" x14ac:dyDescent="0.25">
      <c r="K53" s="69" t="s">
        <v>585</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J53"/>
  <sheetViews>
    <sheetView topLeftCell="A19" workbookViewId="0">
      <selection activeCell="J51" sqref="J51"/>
    </sheetView>
  </sheetViews>
  <sheetFormatPr defaultRowHeight="15" x14ac:dyDescent="0.25"/>
  <cols>
    <col min="5" max="5" width="9.5703125" bestFit="1" customWidth="1"/>
  </cols>
  <sheetData>
    <row r="1" spans="1:1" x14ac:dyDescent="0.25">
      <c r="A1" s="75" t="s">
        <v>590</v>
      </c>
    </row>
    <row r="32" spans="1:10" x14ac:dyDescent="0.25">
      <c r="A32" s="75" t="s">
        <v>490</v>
      </c>
      <c r="B32" s="75"/>
      <c r="C32" s="75"/>
      <c r="D32" s="83" t="s">
        <v>591</v>
      </c>
      <c r="E32" s="83">
        <f>E35</f>
        <v>5869.74</v>
      </c>
      <c r="F32" s="75"/>
      <c r="G32" s="75" t="s">
        <v>589</v>
      </c>
      <c r="H32" s="85">
        <f>F35/E35</f>
        <v>0.36982041794014725</v>
      </c>
      <c r="J32" s="69" t="s">
        <v>497</v>
      </c>
    </row>
    <row r="33" spans="1:10" x14ac:dyDescent="0.25">
      <c r="J33" s="70" t="s">
        <v>580</v>
      </c>
    </row>
    <row r="34" spans="1:10" x14ac:dyDescent="0.25">
      <c r="A34" t="s">
        <v>570</v>
      </c>
      <c r="B34" t="s">
        <v>571</v>
      </c>
      <c r="C34" t="s">
        <v>572</v>
      </c>
      <c r="D34" t="s">
        <v>573</v>
      </c>
      <c r="E34" t="s">
        <v>553</v>
      </c>
      <c r="F34" t="s">
        <v>560</v>
      </c>
      <c r="J34" s="71" t="s">
        <v>581</v>
      </c>
    </row>
    <row r="35" spans="1:10" x14ac:dyDescent="0.25">
      <c r="A35" t="s">
        <v>561</v>
      </c>
      <c r="B35" t="s">
        <v>561</v>
      </c>
      <c r="C35" t="s">
        <v>574</v>
      </c>
      <c r="D35" t="s">
        <v>561</v>
      </c>
      <c r="E35">
        <v>5869.74</v>
      </c>
      <c r="F35">
        <v>2170.7496999999998</v>
      </c>
      <c r="J35" s="71" t="s">
        <v>582</v>
      </c>
    </row>
    <row r="36" spans="1:10" x14ac:dyDescent="0.25">
      <c r="J36" s="71" t="s">
        <v>583</v>
      </c>
    </row>
    <row r="37" spans="1:10" x14ac:dyDescent="0.25">
      <c r="J37" s="71" t="s">
        <v>502</v>
      </c>
    </row>
    <row r="38" spans="1:10" x14ac:dyDescent="0.25">
      <c r="J38" s="71" t="s">
        <v>588</v>
      </c>
    </row>
    <row r="39" spans="1:10" x14ac:dyDescent="0.25">
      <c r="J39" s="69" t="s">
        <v>505</v>
      </c>
    </row>
    <row r="40" spans="1:10" x14ac:dyDescent="0.25">
      <c r="J40" s="71" t="s">
        <v>506</v>
      </c>
    </row>
    <row r="41" spans="1:10" x14ac:dyDescent="0.25">
      <c r="J41" s="69" t="s">
        <v>507</v>
      </c>
    </row>
    <row r="42" spans="1:10" x14ac:dyDescent="0.25">
      <c r="J42" s="71" t="s">
        <v>508</v>
      </c>
    </row>
    <row r="43" spans="1:10" x14ac:dyDescent="0.25">
      <c r="J43" s="71" t="s">
        <v>509</v>
      </c>
    </row>
    <row r="44" spans="1:10" x14ac:dyDescent="0.25">
      <c r="J44" s="68"/>
    </row>
    <row r="45" spans="1:10" x14ac:dyDescent="0.25">
      <c r="J45" s="69" t="s">
        <v>520</v>
      </c>
    </row>
    <row r="46" spans="1:10" x14ac:dyDescent="0.25">
      <c r="J46" s="69" t="s">
        <v>521</v>
      </c>
    </row>
    <row r="47" spans="1:10" x14ac:dyDescent="0.25">
      <c r="J47" s="69" t="s">
        <v>522</v>
      </c>
    </row>
    <row r="48" spans="1:10" x14ac:dyDescent="0.25">
      <c r="J48" s="68"/>
    </row>
    <row r="49" spans="10:10" x14ac:dyDescent="0.25">
      <c r="J49" s="69" t="s">
        <v>510</v>
      </c>
    </row>
    <row r="50" spans="10:10" x14ac:dyDescent="0.25">
      <c r="J50" s="69" t="s">
        <v>584</v>
      </c>
    </row>
    <row r="51" spans="10:10" x14ac:dyDescent="0.25">
      <c r="J51" s="69" t="s">
        <v>512</v>
      </c>
    </row>
    <row r="52" spans="10:10" x14ac:dyDescent="0.25">
      <c r="J52" s="69" t="s">
        <v>594</v>
      </c>
    </row>
    <row r="53" spans="10:10" x14ac:dyDescent="0.25">
      <c r="J53" s="69" t="s">
        <v>585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J24"/>
  <sheetViews>
    <sheetView workbookViewId="0">
      <selection activeCell="A15" sqref="A15"/>
    </sheetView>
  </sheetViews>
  <sheetFormatPr defaultRowHeight="15" x14ac:dyDescent="0.25"/>
  <cols>
    <col min="1" max="1" width="19" customWidth="1"/>
    <col min="2" max="2" width="23.140625" customWidth="1"/>
    <col min="3" max="3" width="11.5703125" customWidth="1"/>
    <col min="4" max="4" width="15.42578125" customWidth="1"/>
    <col min="5" max="5" width="26.28515625" customWidth="1"/>
    <col min="6" max="6" width="19" customWidth="1"/>
    <col min="8" max="8" width="11" customWidth="1"/>
    <col min="9" max="9" width="11.7109375" customWidth="1"/>
    <col min="10" max="10" width="12" customWidth="1"/>
  </cols>
  <sheetData>
    <row r="2" spans="1:10" x14ac:dyDescent="0.25">
      <c r="A2" s="2" t="s">
        <v>21</v>
      </c>
    </row>
    <row r="6" spans="1:10" x14ac:dyDescent="0.25">
      <c r="A6" s="2" t="s">
        <v>22</v>
      </c>
      <c r="B6" s="2" t="s">
        <v>23</v>
      </c>
      <c r="C6" s="2" t="s">
        <v>17</v>
      </c>
      <c r="D6" s="2" t="s">
        <v>24</v>
      </c>
      <c r="E6" s="2" t="s">
        <v>25</v>
      </c>
      <c r="F6" s="2" t="s">
        <v>26</v>
      </c>
      <c r="G6" s="2" t="s">
        <v>27</v>
      </c>
      <c r="H6" s="2" t="s">
        <v>28</v>
      </c>
      <c r="I6" s="2" t="s">
        <v>29</v>
      </c>
      <c r="J6" s="2" t="s">
        <v>30</v>
      </c>
    </row>
    <row r="7" spans="1:10" x14ac:dyDescent="0.25">
      <c r="A7" s="3"/>
      <c r="B7" s="3"/>
      <c r="C7" s="3"/>
      <c r="D7" s="3"/>
      <c r="E7" s="3"/>
      <c r="F7" s="3"/>
      <c r="G7" s="3"/>
      <c r="H7" s="3"/>
      <c r="I7" s="3"/>
      <c r="J7" s="3"/>
    </row>
    <row r="8" spans="1:10" x14ac:dyDescent="0.25">
      <c r="A8" s="3"/>
      <c r="B8" s="3"/>
      <c r="C8" s="3"/>
      <c r="D8" s="3"/>
      <c r="E8" s="3"/>
      <c r="F8" s="3"/>
      <c r="G8" s="3"/>
      <c r="H8" s="3"/>
      <c r="I8" s="3"/>
      <c r="J8" s="3"/>
    </row>
    <row r="9" spans="1:10" x14ac:dyDescent="0.25">
      <c r="A9" s="3"/>
      <c r="B9" s="3"/>
      <c r="C9" s="3"/>
      <c r="D9" s="3"/>
      <c r="E9" s="3"/>
      <c r="F9" s="3"/>
      <c r="G9" s="3"/>
      <c r="H9" s="3"/>
      <c r="I9" s="3"/>
      <c r="J9" s="3"/>
    </row>
    <row r="10" spans="1:10" x14ac:dyDescent="0.25">
      <c r="A10" s="3"/>
      <c r="B10" s="3"/>
      <c r="C10" s="3"/>
      <c r="D10" s="3"/>
      <c r="E10" s="3"/>
      <c r="F10" s="3"/>
      <c r="G10" s="3"/>
      <c r="H10" s="3"/>
      <c r="I10" s="3"/>
      <c r="J10" s="3"/>
    </row>
    <row r="11" spans="1:10" x14ac:dyDescent="0.25">
      <c r="A11" s="3"/>
      <c r="B11" s="3"/>
      <c r="C11" s="3"/>
      <c r="D11" s="3"/>
      <c r="E11" s="3"/>
      <c r="F11" s="3"/>
      <c r="G11" s="3"/>
      <c r="H11" s="3"/>
      <c r="I11" s="3"/>
      <c r="J11" s="3"/>
    </row>
    <row r="12" spans="1:10" x14ac:dyDescent="0.25">
      <c r="A12" s="3"/>
      <c r="B12" s="3"/>
      <c r="C12" s="3"/>
      <c r="D12" s="3"/>
      <c r="E12" s="3"/>
      <c r="F12" s="3"/>
      <c r="G12" s="3"/>
      <c r="H12" s="3"/>
      <c r="I12" s="3"/>
      <c r="J12" s="3"/>
    </row>
    <row r="13" spans="1:10" x14ac:dyDescent="0.25">
      <c r="A13" s="3"/>
      <c r="B13" s="3"/>
      <c r="C13" s="3"/>
      <c r="D13" s="3"/>
      <c r="E13" s="3"/>
      <c r="F13" s="3"/>
      <c r="G13" s="3"/>
      <c r="H13" s="3"/>
      <c r="I13" s="3"/>
      <c r="J13" s="3"/>
    </row>
    <row r="14" spans="1:10" x14ac:dyDescent="0.25">
      <c r="A14" s="3"/>
      <c r="B14" s="3"/>
      <c r="C14" s="3"/>
      <c r="D14" s="3"/>
      <c r="E14" s="3"/>
      <c r="F14" s="3"/>
      <c r="G14" s="3"/>
      <c r="H14" s="3"/>
      <c r="I14" s="3"/>
      <c r="J14" s="3"/>
    </row>
    <row r="15" spans="1:10" x14ac:dyDescent="0.25">
      <c r="A15" s="3"/>
      <c r="B15" s="3"/>
      <c r="C15" s="3"/>
      <c r="D15" s="3"/>
      <c r="E15" s="3"/>
      <c r="F15" s="3"/>
      <c r="G15" s="3"/>
      <c r="H15" s="3"/>
      <c r="I15" s="3"/>
      <c r="J15" s="3"/>
    </row>
    <row r="16" spans="1:10" x14ac:dyDescent="0.25">
      <c r="A16" s="3"/>
      <c r="B16" s="3"/>
      <c r="C16" s="3"/>
      <c r="D16" s="3"/>
      <c r="E16" s="3"/>
      <c r="F16" s="3"/>
      <c r="G16" s="3"/>
      <c r="H16" s="3"/>
      <c r="I16" s="3"/>
      <c r="J16" s="3"/>
    </row>
    <row r="20" spans="1:2" x14ac:dyDescent="0.25">
      <c r="A20" t="s">
        <v>31</v>
      </c>
      <c r="B20" t="s">
        <v>32</v>
      </c>
    </row>
    <row r="21" spans="1:2" x14ac:dyDescent="0.25">
      <c r="A21" t="s">
        <v>33</v>
      </c>
      <c r="B21">
        <v>1</v>
      </c>
    </row>
    <row r="22" spans="1:2" x14ac:dyDescent="0.25">
      <c r="A22" t="s">
        <v>34</v>
      </c>
      <c r="B22">
        <v>2</v>
      </c>
    </row>
    <row r="23" spans="1:2" x14ac:dyDescent="0.25">
      <c r="A23" t="s">
        <v>35</v>
      </c>
      <c r="B23">
        <v>3</v>
      </c>
    </row>
    <row r="24" spans="1:2" x14ac:dyDescent="0.25">
      <c r="A24" t="s">
        <v>36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theme="7" tint="0.39997558519241921"/>
  </sheetPr>
  <dimension ref="A1:K105"/>
  <sheetViews>
    <sheetView workbookViewId="0">
      <selection activeCell="A2" sqref="A2"/>
    </sheetView>
  </sheetViews>
  <sheetFormatPr defaultRowHeight="15" x14ac:dyDescent="0.25"/>
  <cols>
    <col min="4" max="4" width="9.5703125" bestFit="1" customWidth="1"/>
  </cols>
  <sheetData>
    <row r="1" spans="1:1" x14ac:dyDescent="0.25">
      <c r="A1" t="s">
        <v>669</v>
      </c>
    </row>
    <row r="55" spans="1:1" x14ac:dyDescent="0.25">
      <c r="A55" s="75" t="s">
        <v>489</v>
      </c>
    </row>
    <row r="84" spans="1:11" x14ac:dyDescent="0.25">
      <c r="A84" s="75" t="s">
        <v>490</v>
      </c>
      <c r="B84" s="75"/>
      <c r="C84" s="75" t="s">
        <v>586</v>
      </c>
      <c r="D84" s="84">
        <f>SUM(E87:E90)</f>
        <v>1213.0700000000002</v>
      </c>
      <c r="F84" s="75" t="s">
        <v>589</v>
      </c>
      <c r="G84" s="85">
        <f>SUM(F87:F90)/D84</f>
        <v>0.24311754474185326</v>
      </c>
      <c r="K84" s="69" t="s">
        <v>497</v>
      </c>
    </row>
    <row r="85" spans="1:11" x14ac:dyDescent="0.25">
      <c r="K85" s="70" t="s">
        <v>580</v>
      </c>
    </row>
    <row r="86" spans="1:11" x14ac:dyDescent="0.25">
      <c r="A86" s="75" t="s">
        <v>570</v>
      </c>
      <c r="B86" t="s">
        <v>571</v>
      </c>
      <c r="C86" t="s">
        <v>572</v>
      </c>
      <c r="D86" t="s">
        <v>573</v>
      </c>
      <c r="E86" t="s">
        <v>553</v>
      </c>
      <c r="F86" t="s">
        <v>560</v>
      </c>
      <c r="K86" s="71" t="s">
        <v>581</v>
      </c>
    </row>
    <row r="87" spans="1:11" x14ac:dyDescent="0.25">
      <c r="A87" t="s">
        <v>561</v>
      </c>
      <c r="B87" t="s">
        <v>562</v>
      </c>
      <c r="C87" t="s">
        <v>574</v>
      </c>
      <c r="D87" t="s">
        <v>561</v>
      </c>
      <c r="E87">
        <v>224.95</v>
      </c>
      <c r="F87">
        <v>48.7</v>
      </c>
      <c r="K87" s="71" t="s">
        <v>582</v>
      </c>
    </row>
    <row r="88" spans="1:11" x14ac:dyDescent="0.25">
      <c r="A88" t="s">
        <v>561</v>
      </c>
      <c r="B88" t="s">
        <v>562</v>
      </c>
      <c r="C88" t="s">
        <v>575</v>
      </c>
      <c r="D88" t="s">
        <v>561</v>
      </c>
      <c r="E88">
        <v>70.52</v>
      </c>
      <c r="F88">
        <v>11.124499999999999</v>
      </c>
      <c r="K88" s="71" t="s">
        <v>583</v>
      </c>
    </row>
    <row r="89" spans="1:11" x14ac:dyDescent="0.25">
      <c r="A89" t="s">
        <v>561</v>
      </c>
      <c r="B89" t="s">
        <v>561</v>
      </c>
      <c r="C89" t="s">
        <v>575</v>
      </c>
      <c r="D89" t="s">
        <v>561</v>
      </c>
      <c r="E89">
        <v>272.51</v>
      </c>
      <c r="F89">
        <v>45.139400000000002</v>
      </c>
      <c r="K89" s="71" t="s">
        <v>502</v>
      </c>
    </row>
    <row r="90" spans="1:11" x14ac:dyDescent="0.25">
      <c r="A90" t="s">
        <v>561</v>
      </c>
      <c r="B90" t="s">
        <v>561</v>
      </c>
      <c r="C90" t="s">
        <v>574</v>
      </c>
      <c r="D90" t="s">
        <v>561</v>
      </c>
      <c r="E90">
        <v>645.09</v>
      </c>
      <c r="F90">
        <v>189.9547</v>
      </c>
      <c r="K90" s="71" t="s">
        <v>588</v>
      </c>
    </row>
    <row r="91" spans="1:11" x14ac:dyDescent="0.25">
      <c r="K91" s="69" t="s">
        <v>505</v>
      </c>
    </row>
    <row r="92" spans="1:11" x14ac:dyDescent="0.25">
      <c r="K92" s="71" t="s">
        <v>506</v>
      </c>
    </row>
    <row r="93" spans="1:11" x14ac:dyDescent="0.25">
      <c r="K93" s="69" t="s">
        <v>507</v>
      </c>
    </row>
    <row r="94" spans="1:11" x14ac:dyDescent="0.25">
      <c r="K94" s="71" t="s">
        <v>508</v>
      </c>
    </row>
    <row r="95" spans="1:11" x14ac:dyDescent="0.25">
      <c r="K95" s="71" t="s">
        <v>509</v>
      </c>
    </row>
    <row r="96" spans="1:11" x14ac:dyDescent="0.25">
      <c r="K96" s="68"/>
    </row>
    <row r="97" spans="11:11" x14ac:dyDescent="0.25">
      <c r="K97" s="69" t="s">
        <v>520</v>
      </c>
    </row>
    <row r="98" spans="11:11" x14ac:dyDescent="0.25">
      <c r="K98" s="69" t="s">
        <v>521</v>
      </c>
    </row>
    <row r="99" spans="11:11" x14ac:dyDescent="0.25">
      <c r="K99" s="69" t="s">
        <v>522</v>
      </c>
    </row>
    <row r="100" spans="11:11" x14ac:dyDescent="0.25">
      <c r="K100" s="68"/>
    </row>
    <row r="101" spans="11:11" x14ac:dyDescent="0.25">
      <c r="K101" s="69" t="s">
        <v>587</v>
      </c>
    </row>
    <row r="102" spans="11:11" x14ac:dyDescent="0.25">
      <c r="K102" s="69" t="s">
        <v>584</v>
      </c>
    </row>
    <row r="103" spans="11:11" x14ac:dyDescent="0.25">
      <c r="K103" s="69" t="s">
        <v>512</v>
      </c>
    </row>
    <row r="104" spans="11:11" x14ac:dyDescent="0.25">
      <c r="K104" s="68"/>
    </row>
    <row r="105" spans="11:11" x14ac:dyDescent="0.25">
      <c r="K105" s="69" t="s">
        <v>585</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theme="7" tint="0.39997558519241921"/>
  </sheetPr>
  <dimension ref="A1:O62"/>
  <sheetViews>
    <sheetView workbookViewId="0">
      <selection activeCell="D49" sqref="D49"/>
    </sheetView>
  </sheetViews>
  <sheetFormatPr defaultRowHeight="15" x14ac:dyDescent="0.25"/>
  <cols>
    <col min="1" max="1" width="23" customWidth="1"/>
    <col min="4" max="4" width="17.5703125" customWidth="1"/>
  </cols>
  <sheetData>
    <row r="1" spans="1:1" ht="21" x14ac:dyDescent="0.35">
      <c r="A1" s="66" t="s">
        <v>489</v>
      </c>
    </row>
    <row r="35" spans="1:15" x14ac:dyDescent="0.25">
      <c r="A35" s="75" t="s">
        <v>491</v>
      </c>
      <c r="K35" s="69"/>
      <c r="M35" s="121" t="s">
        <v>524</v>
      </c>
      <c r="N35" s="121"/>
      <c r="O35" s="69" t="s">
        <v>497</v>
      </c>
    </row>
    <row r="36" spans="1:15" x14ac:dyDescent="0.25">
      <c r="A36" s="73"/>
      <c r="B36" s="3" t="s">
        <v>493</v>
      </c>
      <c r="C36" s="3" t="s">
        <v>494</v>
      </c>
      <c r="D36" s="3" t="s">
        <v>495</v>
      </c>
      <c r="K36" s="70"/>
      <c r="M36" s="121"/>
      <c r="N36" s="121"/>
      <c r="O36" s="70" t="s">
        <v>498</v>
      </c>
    </row>
    <row r="37" spans="1:15" ht="30" x14ac:dyDescent="0.25">
      <c r="A37" s="73" t="s">
        <v>492</v>
      </c>
      <c r="B37" s="74">
        <v>3430.69</v>
      </c>
      <c r="C37" s="78">
        <v>0.32622883443272344</v>
      </c>
      <c r="D37" s="74">
        <v>18</v>
      </c>
      <c r="E37" s="77"/>
      <c r="K37" s="71"/>
      <c r="M37" s="121"/>
      <c r="N37" s="121"/>
      <c r="O37" s="71" t="s">
        <v>499</v>
      </c>
    </row>
    <row r="38" spans="1:15" ht="30" x14ac:dyDescent="0.25">
      <c r="A38" s="73" t="s">
        <v>496</v>
      </c>
      <c r="B38" s="74">
        <v>13818.72</v>
      </c>
      <c r="C38" s="78">
        <v>0.29294174858452882</v>
      </c>
      <c r="D38" s="74">
        <f>69/3</f>
        <v>23</v>
      </c>
      <c r="E38" s="77"/>
      <c r="K38" s="71"/>
      <c r="O38" s="71" t="s">
        <v>500</v>
      </c>
    </row>
    <row r="39" spans="1:15" ht="30" x14ac:dyDescent="0.25">
      <c r="A39" s="73" t="s">
        <v>513</v>
      </c>
      <c r="B39" s="74">
        <v>28543.96</v>
      </c>
      <c r="C39" s="78">
        <v>0.30576696435953526</v>
      </c>
      <c r="D39" s="74">
        <f>146/6</f>
        <v>24.333333333333332</v>
      </c>
      <c r="E39" s="77"/>
      <c r="K39" s="71"/>
      <c r="O39" s="71" t="s">
        <v>501</v>
      </c>
    </row>
    <row r="40" spans="1:15" ht="30" x14ac:dyDescent="0.25">
      <c r="A40" s="73" t="s">
        <v>514</v>
      </c>
      <c r="B40" s="74">
        <v>50586.41</v>
      </c>
      <c r="C40" s="78">
        <v>0.31390834415804564</v>
      </c>
      <c r="D40" s="74">
        <f>265/3</f>
        <v>88.333333333333329</v>
      </c>
      <c r="E40" s="77"/>
      <c r="K40" s="71"/>
      <c r="O40" s="71" t="s">
        <v>515</v>
      </c>
    </row>
    <row r="41" spans="1:15" x14ac:dyDescent="0.25">
      <c r="A41" s="67"/>
      <c r="B41" s="72"/>
      <c r="C41" s="72"/>
      <c r="D41" s="72"/>
      <c r="K41" s="71"/>
      <c r="O41" s="71" t="s">
        <v>516</v>
      </c>
    </row>
    <row r="42" spans="1:15" x14ac:dyDescent="0.25">
      <c r="A42" s="67"/>
      <c r="B42" s="72"/>
      <c r="C42" s="72"/>
      <c r="D42" s="72"/>
      <c r="K42" s="71"/>
      <c r="O42" s="71" t="s">
        <v>517</v>
      </c>
    </row>
    <row r="43" spans="1:15" x14ac:dyDescent="0.25">
      <c r="A43" s="67"/>
      <c r="B43" s="72"/>
      <c r="C43" s="72"/>
      <c r="D43" s="72"/>
      <c r="K43" s="69"/>
      <c r="O43" s="71" t="s">
        <v>518</v>
      </c>
    </row>
    <row r="44" spans="1:15" x14ac:dyDescent="0.25">
      <c r="A44" s="67"/>
      <c r="K44" s="71"/>
      <c r="O44" s="71" t="s">
        <v>519</v>
      </c>
    </row>
    <row r="45" spans="1:15" x14ac:dyDescent="0.25">
      <c r="A45" s="67"/>
      <c r="K45" s="69"/>
      <c r="O45" s="71" t="s">
        <v>502</v>
      </c>
    </row>
    <row r="46" spans="1:15" x14ac:dyDescent="0.25">
      <c r="A46" s="67"/>
      <c r="K46" s="71"/>
      <c r="O46" s="71" t="s">
        <v>503</v>
      </c>
    </row>
    <row r="47" spans="1:15" x14ac:dyDescent="0.25">
      <c r="A47" s="67"/>
      <c r="K47" s="71"/>
      <c r="O47" s="71" t="s">
        <v>504</v>
      </c>
    </row>
    <row r="48" spans="1:15" x14ac:dyDescent="0.25">
      <c r="K48" s="71"/>
      <c r="O48" s="69" t="s">
        <v>505</v>
      </c>
    </row>
    <row r="49" spans="11:15" x14ac:dyDescent="0.25">
      <c r="K49" s="69"/>
      <c r="O49" s="71" t="s">
        <v>506</v>
      </c>
    </row>
    <row r="50" spans="11:15" x14ac:dyDescent="0.25">
      <c r="K50" s="69"/>
      <c r="O50" s="69" t="s">
        <v>507</v>
      </c>
    </row>
    <row r="51" spans="11:15" x14ac:dyDescent="0.25">
      <c r="K51" s="69"/>
      <c r="O51" s="71" t="s">
        <v>508</v>
      </c>
    </row>
    <row r="52" spans="11:15" x14ac:dyDescent="0.25">
      <c r="K52" s="68"/>
      <c r="O52" s="71" t="s">
        <v>509</v>
      </c>
    </row>
    <row r="53" spans="11:15" x14ac:dyDescent="0.25">
      <c r="K53" s="69"/>
      <c r="O53" s="68"/>
    </row>
    <row r="54" spans="11:15" x14ac:dyDescent="0.25">
      <c r="O54" s="69" t="s">
        <v>520</v>
      </c>
    </row>
    <row r="55" spans="11:15" x14ac:dyDescent="0.25">
      <c r="O55" s="69" t="s">
        <v>521</v>
      </c>
    </row>
    <row r="56" spans="11:15" x14ac:dyDescent="0.25">
      <c r="O56" s="69" t="s">
        <v>522</v>
      </c>
    </row>
    <row r="57" spans="11:15" x14ac:dyDescent="0.25">
      <c r="O57" s="68"/>
    </row>
    <row r="58" spans="11:15" x14ac:dyDescent="0.25">
      <c r="O58" s="69" t="s">
        <v>510</v>
      </c>
    </row>
    <row r="59" spans="11:15" x14ac:dyDescent="0.25">
      <c r="O59" s="69" t="s">
        <v>511</v>
      </c>
    </row>
    <row r="60" spans="11:15" x14ac:dyDescent="0.25">
      <c r="O60" s="69" t="s">
        <v>512</v>
      </c>
    </row>
    <row r="61" spans="11:15" x14ac:dyDescent="0.25">
      <c r="O61" s="68"/>
    </row>
    <row r="62" spans="11:15" x14ac:dyDescent="0.25">
      <c r="O62" s="69" t="s">
        <v>523</v>
      </c>
    </row>
  </sheetData>
  <mergeCells count="1">
    <mergeCell ref="M35:N37"/>
  </mergeCells>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2:E20"/>
  <sheetViews>
    <sheetView workbookViewId="0">
      <selection activeCell="G29" sqref="G29"/>
    </sheetView>
  </sheetViews>
  <sheetFormatPr defaultRowHeight="15" x14ac:dyDescent="0.25"/>
  <sheetData>
    <row r="2" spans="1:5" x14ac:dyDescent="0.25">
      <c r="A2" t="s">
        <v>489</v>
      </c>
      <c r="E2" t="s">
        <v>549</v>
      </c>
    </row>
    <row r="3" spans="1:5" x14ac:dyDescent="0.25">
      <c r="A3" t="s">
        <v>525</v>
      </c>
      <c r="B3" t="s">
        <v>526</v>
      </c>
      <c r="C3" t="s">
        <v>13</v>
      </c>
      <c r="E3" s="76" t="s">
        <v>13</v>
      </c>
    </row>
    <row r="4" spans="1:5" x14ac:dyDescent="0.25">
      <c r="A4">
        <v>293960</v>
      </c>
      <c r="B4" t="s">
        <v>527</v>
      </c>
      <c r="C4" t="s">
        <v>528</v>
      </c>
      <c r="E4" s="76" t="s">
        <v>531</v>
      </c>
    </row>
    <row r="5" spans="1:5" x14ac:dyDescent="0.25">
      <c r="A5">
        <v>363708</v>
      </c>
      <c r="B5" t="s">
        <v>529</v>
      </c>
      <c r="C5" t="s">
        <v>528</v>
      </c>
      <c r="E5" s="76" t="s">
        <v>531</v>
      </c>
    </row>
    <row r="6" spans="1:5" x14ac:dyDescent="0.25">
      <c r="A6">
        <v>40614</v>
      </c>
      <c r="B6" t="s">
        <v>530</v>
      </c>
      <c r="C6" t="s">
        <v>531</v>
      </c>
      <c r="E6" s="76" t="s">
        <v>528</v>
      </c>
    </row>
    <row r="7" spans="1:5" x14ac:dyDescent="0.25">
      <c r="A7">
        <v>60387</v>
      </c>
      <c r="B7" t="s">
        <v>532</v>
      </c>
      <c r="C7" t="s">
        <v>533</v>
      </c>
      <c r="E7" s="76" t="s">
        <v>536</v>
      </c>
    </row>
    <row r="8" spans="1:5" x14ac:dyDescent="0.25">
      <c r="A8">
        <v>202310</v>
      </c>
      <c r="B8" t="s">
        <v>534</v>
      </c>
      <c r="C8" t="s">
        <v>533</v>
      </c>
      <c r="E8" s="76" t="s">
        <v>540</v>
      </c>
    </row>
    <row r="9" spans="1:5" x14ac:dyDescent="0.25">
      <c r="A9">
        <v>582633</v>
      </c>
      <c r="B9" t="s">
        <v>535</v>
      </c>
      <c r="C9" t="s">
        <v>536</v>
      </c>
      <c r="E9" s="76" t="s">
        <v>533</v>
      </c>
    </row>
    <row r="10" spans="1:5" x14ac:dyDescent="0.25">
      <c r="A10">
        <v>546419</v>
      </c>
      <c r="B10" t="s">
        <v>537</v>
      </c>
      <c r="C10" t="s">
        <v>531</v>
      </c>
      <c r="E10" s="76" t="s">
        <v>533</v>
      </c>
    </row>
    <row r="11" spans="1:5" x14ac:dyDescent="0.25">
      <c r="A11">
        <v>44663</v>
      </c>
      <c r="B11" t="s">
        <v>538</v>
      </c>
      <c r="C11" t="s">
        <v>533</v>
      </c>
      <c r="E11" s="76" t="s">
        <v>550</v>
      </c>
    </row>
    <row r="12" spans="1:5" x14ac:dyDescent="0.25">
      <c r="A12">
        <v>208467</v>
      </c>
      <c r="B12" t="s">
        <v>539</v>
      </c>
      <c r="C12" t="s">
        <v>540</v>
      </c>
      <c r="E12" s="76" t="s">
        <v>551</v>
      </c>
    </row>
    <row r="13" spans="1:5" x14ac:dyDescent="0.25">
      <c r="A13">
        <v>53036</v>
      </c>
      <c r="B13" t="s">
        <v>541</v>
      </c>
      <c r="C13" t="s">
        <v>533</v>
      </c>
      <c r="E13" s="76" t="s">
        <v>550</v>
      </c>
    </row>
    <row r="14" spans="1:5" x14ac:dyDescent="0.25">
      <c r="A14">
        <v>53301</v>
      </c>
      <c r="B14" t="s">
        <v>542</v>
      </c>
      <c r="C14" t="s">
        <v>536</v>
      </c>
      <c r="E14" s="76" t="s">
        <v>533</v>
      </c>
    </row>
    <row r="15" spans="1:5" x14ac:dyDescent="0.25">
      <c r="A15">
        <v>54858</v>
      </c>
      <c r="B15" t="s">
        <v>543</v>
      </c>
      <c r="C15" t="s">
        <v>533</v>
      </c>
      <c r="E15" s="76" t="s">
        <v>550</v>
      </c>
    </row>
    <row r="16" spans="1:5" x14ac:dyDescent="0.25">
      <c r="A16">
        <v>684319</v>
      </c>
      <c r="B16" t="s">
        <v>544</v>
      </c>
      <c r="C16" t="s">
        <v>533</v>
      </c>
      <c r="E16" s="76" t="s">
        <v>550</v>
      </c>
    </row>
    <row r="17" spans="1:5" x14ac:dyDescent="0.25">
      <c r="A17">
        <v>698576</v>
      </c>
      <c r="B17" t="s">
        <v>545</v>
      </c>
      <c r="C17" t="s">
        <v>533</v>
      </c>
      <c r="E17" s="76" t="s">
        <v>550</v>
      </c>
    </row>
    <row r="18" spans="1:5" x14ac:dyDescent="0.25">
      <c r="A18">
        <v>752707</v>
      </c>
      <c r="B18" t="s">
        <v>546</v>
      </c>
      <c r="C18" t="s">
        <v>540</v>
      </c>
      <c r="E18" s="76" t="s">
        <v>551</v>
      </c>
    </row>
    <row r="19" spans="1:5" x14ac:dyDescent="0.25">
      <c r="A19">
        <v>36300</v>
      </c>
      <c r="B19" t="s">
        <v>547</v>
      </c>
      <c r="C19" t="s">
        <v>536</v>
      </c>
      <c r="E19" s="76" t="s">
        <v>533</v>
      </c>
    </row>
    <row r="20" spans="1:5" x14ac:dyDescent="0.25">
      <c r="A20">
        <v>62874</v>
      </c>
      <c r="B20" t="s">
        <v>548</v>
      </c>
      <c r="C20" t="s">
        <v>540</v>
      </c>
      <c r="E20" s="76" t="s">
        <v>551</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L77"/>
  <sheetViews>
    <sheetView topLeftCell="A13" workbookViewId="0">
      <selection activeCell="I70" sqref="I70"/>
    </sheetView>
  </sheetViews>
  <sheetFormatPr defaultRowHeight="15" x14ac:dyDescent="0.25"/>
  <cols>
    <col min="4" max="4" width="10.5703125" bestFit="1" customWidth="1"/>
    <col min="12" max="12" width="10.5703125" bestFit="1" customWidth="1"/>
  </cols>
  <sheetData>
    <row r="1" spans="1:6" x14ac:dyDescent="0.25">
      <c r="A1" s="75" t="s">
        <v>489</v>
      </c>
      <c r="B1" s="75"/>
      <c r="C1" s="75" t="s">
        <v>569</v>
      </c>
      <c r="D1" s="75"/>
      <c r="F1" s="75" t="s">
        <v>577</v>
      </c>
    </row>
    <row r="45" spans="1:12" x14ac:dyDescent="0.25">
      <c r="A45" s="75" t="s">
        <v>490</v>
      </c>
      <c r="B45" s="75"/>
      <c r="C45" s="75" t="s">
        <v>578</v>
      </c>
      <c r="K45" s="80" t="s">
        <v>553</v>
      </c>
      <c r="L45" s="81">
        <f>SUM(E48:E53)</f>
        <v>14922.03</v>
      </c>
    </row>
    <row r="46" spans="1:12" x14ac:dyDescent="0.25">
      <c r="K46" t="s">
        <v>555</v>
      </c>
      <c r="L46" s="79">
        <f>SUM(F48:F53)</f>
        <v>4430.3184000000001</v>
      </c>
    </row>
    <row r="47" spans="1:12" x14ac:dyDescent="0.25">
      <c r="A47" t="s">
        <v>556</v>
      </c>
      <c r="B47" t="s">
        <v>557</v>
      </c>
      <c r="C47" t="s">
        <v>558</v>
      </c>
      <c r="D47" t="s">
        <v>559</v>
      </c>
      <c r="E47" t="s">
        <v>553</v>
      </c>
      <c r="F47" t="s">
        <v>560</v>
      </c>
      <c r="G47" t="s">
        <v>554</v>
      </c>
      <c r="K47" s="80" t="s">
        <v>563</v>
      </c>
      <c r="L47" s="82">
        <f>L46/L45</f>
        <v>0.29689783494604954</v>
      </c>
    </row>
    <row r="48" spans="1:12" x14ac:dyDescent="0.25">
      <c r="A48">
        <v>2400475139</v>
      </c>
      <c r="B48">
        <v>51035065</v>
      </c>
      <c r="C48" t="s">
        <v>561</v>
      </c>
      <c r="D48">
        <v>202111</v>
      </c>
      <c r="E48">
        <v>653.32000000000005</v>
      </c>
      <c r="F48">
        <v>154.01830000000001</v>
      </c>
      <c r="G48">
        <v>6</v>
      </c>
    </row>
    <row r="49" spans="1:12" x14ac:dyDescent="0.25">
      <c r="A49">
        <v>2400475139</v>
      </c>
      <c r="B49">
        <v>51035065</v>
      </c>
      <c r="C49" t="s">
        <v>561</v>
      </c>
      <c r="D49">
        <v>202112</v>
      </c>
      <c r="E49">
        <v>284.81</v>
      </c>
      <c r="F49">
        <v>73.406899999999993</v>
      </c>
      <c r="G49">
        <v>7</v>
      </c>
    </row>
    <row r="50" spans="1:12" x14ac:dyDescent="0.25">
      <c r="A50">
        <v>2400701236</v>
      </c>
      <c r="B50">
        <v>51035065</v>
      </c>
      <c r="C50" t="s">
        <v>562</v>
      </c>
      <c r="D50">
        <v>202111</v>
      </c>
      <c r="E50">
        <v>3026.2</v>
      </c>
      <c r="F50">
        <v>924.15970000000004</v>
      </c>
      <c r="G50">
        <v>15</v>
      </c>
    </row>
    <row r="51" spans="1:12" x14ac:dyDescent="0.25">
      <c r="A51">
        <v>2400701236</v>
      </c>
      <c r="B51">
        <v>51035065</v>
      </c>
      <c r="C51" t="s">
        <v>562</v>
      </c>
      <c r="D51">
        <v>202112</v>
      </c>
      <c r="E51">
        <v>6423.7</v>
      </c>
      <c r="F51">
        <v>1777.3018</v>
      </c>
      <c r="G51">
        <v>23</v>
      </c>
    </row>
    <row r="52" spans="1:12" x14ac:dyDescent="0.25">
      <c r="A52">
        <v>2400701236</v>
      </c>
      <c r="B52">
        <v>51035065</v>
      </c>
      <c r="C52" t="s">
        <v>562</v>
      </c>
      <c r="D52">
        <v>202110</v>
      </c>
      <c r="E52">
        <v>4259.0600000000004</v>
      </c>
      <c r="F52">
        <v>1433.9383</v>
      </c>
      <c r="G52">
        <v>24</v>
      </c>
    </row>
    <row r="53" spans="1:12" x14ac:dyDescent="0.25">
      <c r="A53">
        <v>2400475139</v>
      </c>
      <c r="B53">
        <v>51035065</v>
      </c>
      <c r="C53" t="s">
        <v>561</v>
      </c>
      <c r="D53">
        <v>202110</v>
      </c>
      <c r="E53">
        <v>274.94</v>
      </c>
      <c r="F53">
        <v>67.493399999999994</v>
      </c>
      <c r="G53">
        <v>7</v>
      </c>
    </row>
    <row r="56" spans="1:12" x14ac:dyDescent="0.25">
      <c r="A56" s="75" t="s">
        <v>490</v>
      </c>
      <c r="B56" s="75"/>
      <c r="C56" s="75" t="s">
        <v>579</v>
      </c>
      <c r="D56" s="83">
        <f>SUM(E59:E64)</f>
        <v>14922.029999999999</v>
      </c>
      <c r="L56" s="69" t="s">
        <v>497</v>
      </c>
    </row>
    <row r="57" spans="1:12" x14ac:dyDescent="0.25">
      <c r="L57" s="70" t="s">
        <v>580</v>
      </c>
    </row>
    <row r="58" spans="1:12" x14ac:dyDescent="0.25">
      <c r="A58" t="s">
        <v>570</v>
      </c>
      <c r="B58" t="s">
        <v>571</v>
      </c>
      <c r="C58" t="s">
        <v>572</v>
      </c>
      <c r="D58" t="s">
        <v>573</v>
      </c>
      <c r="E58" t="s">
        <v>553</v>
      </c>
      <c r="L58" s="71" t="s">
        <v>581</v>
      </c>
    </row>
    <row r="59" spans="1:12" x14ac:dyDescent="0.25">
      <c r="A59" t="s">
        <v>561</v>
      </c>
      <c r="B59" t="s">
        <v>562</v>
      </c>
      <c r="C59" t="s">
        <v>574</v>
      </c>
      <c r="D59" t="s">
        <v>561</v>
      </c>
      <c r="E59">
        <v>1025.1199999999999</v>
      </c>
      <c r="L59" s="71" t="s">
        <v>582</v>
      </c>
    </row>
    <row r="60" spans="1:12" x14ac:dyDescent="0.25">
      <c r="A60" t="s">
        <v>561</v>
      </c>
      <c r="B60" t="s">
        <v>562</v>
      </c>
      <c r="C60" t="s">
        <v>575</v>
      </c>
      <c r="D60" t="s">
        <v>561</v>
      </c>
      <c r="E60">
        <v>119.07</v>
      </c>
      <c r="L60" s="71" t="s">
        <v>583</v>
      </c>
    </row>
    <row r="61" spans="1:12" x14ac:dyDescent="0.25">
      <c r="A61" t="s">
        <v>561</v>
      </c>
      <c r="B61" t="s">
        <v>561</v>
      </c>
      <c r="C61" t="s">
        <v>576</v>
      </c>
      <c r="D61" t="s">
        <v>562</v>
      </c>
      <c r="E61">
        <v>4477.62</v>
      </c>
      <c r="L61" s="71" t="s">
        <v>502</v>
      </c>
    </row>
    <row r="62" spans="1:12" x14ac:dyDescent="0.25">
      <c r="A62" t="s">
        <v>561</v>
      </c>
      <c r="B62" t="s">
        <v>561</v>
      </c>
      <c r="C62" t="s">
        <v>575</v>
      </c>
      <c r="D62" t="s">
        <v>561</v>
      </c>
      <c r="E62">
        <v>972.32</v>
      </c>
      <c r="L62" s="68"/>
    </row>
    <row r="63" spans="1:12" x14ac:dyDescent="0.25">
      <c r="A63" t="s">
        <v>561</v>
      </c>
      <c r="B63" t="s">
        <v>561</v>
      </c>
      <c r="C63" t="s">
        <v>574</v>
      </c>
      <c r="D63" t="s">
        <v>561</v>
      </c>
      <c r="E63">
        <v>5869.74</v>
      </c>
      <c r="L63" s="69" t="s">
        <v>505</v>
      </c>
    </row>
    <row r="64" spans="1:12" x14ac:dyDescent="0.25">
      <c r="A64" t="s">
        <v>561</v>
      </c>
      <c r="B64" t="s">
        <v>562</v>
      </c>
      <c r="C64" t="s">
        <v>576</v>
      </c>
      <c r="D64" t="s">
        <v>562</v>
      </c>
      <c r="E64">
        <v>2458.16</v>
      </c>
      <c r="L64" s="71" t="s">
        <v>506</v>
      </c>
    </row>
    <row r="65" spans="12:12" x14ac:dyDescent="0.25">
      <c r="L65" s="69" t="s">
        <v>507</v>
      </c>
    </row>
    <row r="66" spans="12:12" x14ac:dyDescent="0.25">
      <c r="L66" s="71" t="s">
        <v>508</v>
      </c>
    </row>
    <row r="67" spans="12:12" x14ac:dyDescent="0.25">
      <c r="L67" s="71" t="s">
        <v>509</v>
      </c>
    </row>
    <row r="68" spans="12:12" x14ac:dyDescent="0.25">
      <c r="L68" s="68"/>
    </row>
    <row r="69" spans="12:12" x14ac:dyDescent="0.25">
      <c r="L69" s="69" t="s">
        <v>520</v>
      </c>
    </row>
    <row r="70" spans="12:12" x14ac:dyDescent="0.25">
      <c r="L70" s="69" t="s">
        <v>521</v>
      </c>
    </row>
    <row r="71" spans="12:12" x14ac:dyDescent="0.25">
      <c r="L71" s="69" t="s">
        <v>522</v>
      </c>
    </row>
    <row r="72" spans="12:12" x14ac:dyDescent="0.25">
      <c r="L72" s="68"/>
    </row>
    <row r="73" spans="12:12" x14ac:dyDescent="0.25">
      <c r="L73" s="69" t="s">
        <v>510</v>
      </c>
    </row>
    <row r="74" spans="12:12" x14ac:dyDescent="0.25">
      <c r="L74" s="69" t="s">
        <v>584</v>
      </c>
    </row>
    <row r="75" spans="12:12" x14ac:dyDescent="0.25">
      <c r="L75" s="69" t="s">
        <v>512</v>
      </c>
    </row>
    <row r="76" spans="12:12" x14ac:dyDescent="0.25">
      <c r="L76" s="68"/>
    </row>
    <row r="77" spans="12:12" x14ac:dyDescent="0.25">
      <c r="L77" s="69" t="s">
        <v>585</v>
      </c>
    </row>
  </sheetData>
  <autoFilter ref="A58:E58" xr:uid="{00000000-0009-0000-0000-000014000000}"/>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I51"/>
  <sheetViews>
    <sheetView workbookViewId="0">
      <selection activeCell="E5" sqref="E5"/>
    </sheetView>
  </sheetViews>
  <sheetFormatPr defaultRowHeight="15" x14ac:dyDescent="0.25"/>
  <cols>
    <col min="1" max="1" width="7.140625" customWidth="1"/>
    <col min="2" max="2" width="13.7109375" customWidth="1"/>
    <col min="3" max="3" width="23.42578125" customWidth="1"/>
    <col min="4" max="4" width="21.140625" customWidth="1"/>
    <col min="5" max="5" width="24.28515625" customWidth="1"/>
    <col min="6" max="6" width="18" customWidth="1"/>
    <col min="7" max="7" width="17.42578125" customWidth="1"/>
    <col min="8" max="8" width="21.7109375" customWidth="1"/>
    <col min="9" max="9" width="21.140625" customWidth="1"/>
  </cols>
  <sheetData>
    <row r="1" spans="1:9" x14ac:dyDescent="0.25">
      <c r="A1" t="s">
        <v>305</v>
      </c>
    </row>
    <row r="3" spans="1:9" x14ac:dyDescent="0.25">
      <c r="A3" s="2" t="s">
        <v>9</v>
      </c>
      <c r="B3" s="2" t="s">
        <v>40</v>
      </c>
      <c r="C3" s="2" t="s">
        <v>10</v>
      </c>
      <c r="D3" s="2" t="s">
        <v>20</v>
      </c>
      <c r="E3" s="2" t="s">
        <v>12</v>
      </c>
      <c r="F3" s="2" t="s">
        <v>13</v>
      </c>
      <c r="G3" s="2" t="s">
        <v>306</v>
      </c>
      <c r="H3" s="2" t="s">
        <v>307</v>
      </c>
      <c r="I3" s="2" t="s">
        <v>308</v>
      </c>
    </row>
    <row r="4" spans="1:9" x14ac:dyDescent="0.25">
      <c r="A4">
        <v>1</v>
      </c>
      <c r="C4" t="s">
        <v>143</v>
      </c>
    </row>
    <row r="5" spans="1:9" s="4" customFormat="1" ht="135" x14ac:dyDescent="0.25">
      <c r="B5" s="4">
        <v>1.2</v>
      </c>
      <c r="C5" s="4" t="s">
        <v>145</v>
      </c>
      <c r="D5" s="4" t="s">
        <v>146</v>
      </c>
      <c r="E5" s="4" t="s">
        <v>147</v>
      </c>
      <c r="F5" s="4" t="s">
        <v>309</v>
      </c>
      <c r="G5" s="12" t="s">
        <v>310</v>
      </c>
      <c r="H5" s="4" t="s">
        <v>311</v>
      </c>
      <c r="I5" s="4" t="s">
        <v>312</v>
      </c>
    </row>
    <row r="6" spans="1:9" x14ac:dyDescent="0.25">
      <c r="A6">
        <v>3</v>
      </c>
      <c r="C6" t="s">
        <v>153</v>
      </c>
    </row>
    <row r="7" spans="1:9" s="4" customFormat="1" ht="90" x14ac:dyDescent="0.25">
      <c r="B7" s="4">
        <v>3.1</v>
      </c>
      <c r="C7" s="4" t="s">
        <v>154</v>
      </c>
      <c r="D7" s="4" t="s">
        <v>313</v>
      </c>
      <c r="E7" s="4" t="s">
        <v>314</v>
      </c>
      <c r="F7" s="4" t="s">
        <v>309</v>
      </c>
      <c r="G7" s="11" t="s">
        <v>315</v>
      </c>
      <c r="H7" s="11" t="s">
        <v>316</v>
      </c>
      <c r="I7" s="10" t="s">
        <v>317</v>
      </c>
    </row>
    <row r="8" spans="1:9" x14ac:dyDescent="0.25">
      <c r="A8">
        <v>4</v>
      </c>
      <c r="C8" t="s">
        <v>158</v>
      </c>
    </row>
    <row r="9" spans="1:9" s="4" customFormat="1" ht="90" x14ac:dyDescent="0.25">
      <c r="B9" s="4">
        <v>4.0999999999999996</v>
      </c>
      <c r="C9" s="4" t="s">
        <v>159</v>
      </c>
      <c r="D9" s="7" t="s">
        <v>160</v>
      </c>
      <c r="E9" s="7" t="s">
        <v>161</v>
      </c>
      <c r="F9" s="4" t="s">
        <v>318</v>
      </c>
      <c r="G9" s="12" t="s">
        <v>319</v>
      </c>
      <c r="H9" s="12" t="s">
        <v>320</v>
      </c>
      <c r="I9" s="12" t="s">
        <v>320</v>
      </c>
    </row>
    <row r="10" spans="1:9" s="4" customFormat="1" ht="90" x14ac:dyDescent="0.25">
      <c r="A10" s="4">
        <v>5</v>
      </c>
      <c r="B10" s="4">
        <v>5.0999999999999996</v>
      </c>
      <c r="C10" s="4" t="s">
        <v>321</v>
      </c>
      <c r="D10" s="7" t="s">
        <v>322</v>
      </c>
      <c r="E10" s="7" t="s">
        <v>323</v>
      </c>
      <c r="F10" s="4" t="s">
        <v>324</v>
      </c>
      <c r="G10" s="12" t="s">
        <v>325</v>
      </c>
      <c r="H10" s="12" t="s">
        <v>326</v>
      </c>
      <c r="I10" s="12" t="s">
        <v>325</v>
      </c>
    </row>
    <row r="11" spans="1:9" s="4" customFormat="1" ht="90" x14ac:dyDescent="0.25">
      <c r="A11" s="4">
        <v>6</v>
      </c>
      <c r="B11" s="4">
        <v>6.1</v>
      </c>
      <c r="C11" s="4" t="s">
        <v>327</v>
      </c>
      <c r="D11" s="4" t="s">
        <v>328</v>
      </c>
      <c r="E11" s="4" t="s">
        <v>329</v>
      </c>
      <c r="F11" s="4" t="s">
        <v>330</v>
      </c>
      <c r="G11" s="4" t="s">
        <v>331</v>
      </c>
      <c r="H11" s="11" t="s">
        <v>332</v>
      </c>
      <c r="I11" s="12" t="s">
        <v>333</v>
      </c>
    </row>
    <row r="12" spans="1:9" x14ac:dyDescent="0.25">
      <c r="A12" t="s">
        <v>334</v>
      </c>
    </row>
    <row r="14" spans="1:9" x14ac:dyDescent="0.25">
      <c r="A14" s="2" t="s">
        <v>9</v>
      </c>
      <c r="B14" s="2" t="s">
        <v>40</v>
      </c>
      <c r="C14" s="2" t="s">
        <v>10</v>
      </c>
      <c r="D14" s="2" t="s">
        <v>20</v>
      </c>
      <c r="E14" s="2" t="s">
        <v>12</v>
      </c>
      <c r="F14" s="2" t="s">
        <v>13</v>
      </c>
      <c r="G14" s="2" t="s">
        <v>306</v>
      </c>
      <c r="H14" s="2" t="s">
        <v>307</v>
      </c>
      <c r="I14" s="2" t="s">
        <v>308</v>
      </c>
    </row>
    <row r="15" spans="1:9" x14ac:dyDescent="0.25">
      <c r="A15">
        <v>11</v>
      </c>
      <c r="C15" t="s">
        <v>335</v>
      </c>
      <c r="G15" s="3"/>
      <c r="H15" s="3"/>
      <c r="I15" s="3"/>
    </row>
    <row r="16" spans="1:9" ht="90" x14ac:dyDescent="0.25">
      <c r="A16" s="4"/>
      <c r="B16" s="4">
        <v>11.1</v>
      </c>
      <c r="C16" s="4" t="s">
        <v>336</v>
      </c>
      <c r="D16" s="4" t="s">
        <v>337</v>
      </c>
      <c r="E16" s="4" t="s">
        <v>338</v>
      </c>
      <c r="F16" s="9" t="s">
        <v>339</v>
      </c>
      <c r="G16" s="13" t="s">
        <v>339</v>
      </c>
      <c r="H16" s="13" t="s">
        <v>339</v>
      </c>
      <c r="I16" s="13" t="s">
        <v>339</v>
      </c>
    </row>
    <row r="17" spans="1:9" ht="75" x14ac:dyDescent="0.25">
      <c r="A17" s="4"/>
      <c r="B17" s="4">
        <v>11.4</v>
      </c>
      <c r="C17" s="4" t="s">
        <v>340</v>
      </c>
      <c r="D17" s="4" t="s">
        <v>341</v>
      </c>
      <c r="E17" s="4" t="s">
        <v>342</v>
      </c>
      <c r="F17" s="9" t="s">
        <v>343</v>
      </c>
      <c r="G17" s="10" t="s">
        <v>344</v>
      </c>
      <c r="H17" s="10" t="s">
        <v>344</v>
      </c>
      <c r="I17" s="10" t="s">
        <v>344</v>
      </c>
    </row>
    <row r="18" spans="1:9" ht="90" x14ac:dyDescent="0.25">
      <c r="A18" s="4"/>
      <c r="B18" s="4">
        <v>11.5</v>
      </c>
      <c r="C18" s="4" t="s">
        <v>345</v>
      </c>
      <c r="D18" s="4" t="s">
        <v>346</v>
      </c>
      <c r="E18" s="4" t="s">
        <v>342</v>
      </c>
      <c r="F18" s="9" t="s">
        <v>343</v>
      </c>
      <c r="G18" s="10" t="s">
        <v>344</v>
      </c>
      <c r="H18" s="10" t="s">
        <v>344</v>
      </c>
      <c r="I18" s="10" t="s">
        <v>344</v>
      </c>
    </row>
    <row r="21" spans="1:9" x14ac:dyDescent="0.25">
      <c r="A21" t="s">
        <v>347</v>
      </c>
    </row>
    <row r="22" spans="1:9" x14ac:dyDescent="0.25">
      <c r="A22" t="s">
        <v>348</v>
      </c>
    </row>
    <row r="51" spans="1:1" x14ac:dyDescent="0.25">
      <c r="A51" t="s">
        <v>349</v>
      </c>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2:K99"/>
  <sheetViews>
    <sheetView topLeftCell="A22" workbookViewId="0">
      <selection activeCell="G30" sqref="G30"/>
    </sheetView>
  </sheetViews>
  <sheetFormatPr defaultRowHeight="15" x14ac:dyDescent="0.2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x14ac:dyDescent="0.25">
      <c r="A2" t="s">
        <v>350</v>
      </c>
    </row>
    <row r="4" spans="1:11" x14ac:dyDescent="0.25">
      <c r="A4" t="s">
        <v>38</v>
      </c>
    </row>
    <row r="5" spans="1:11" x14ac:dyDescent="0.25">
      <c r="A5" t="s">
        <v>351</v>
      </c>
    </row>
    <row r="7" spans="1:11" x14ac:dyDescent="0.25">
      <c r="A7" s="2" t="s">
        <v>9</v>
      </c>
      <c r="B7" s="2" t="s">
        <v>40</v>
      </c>
      <c r="C7" s="2" t="s">
        <v>10</v>
      </c>
      <c r="D7" s="2" t="s">
        <v>17</v>
      </c>
      <c r="E7" s="2" t="s">
        <v>18</v>
      </c>
      <c r="F7" s="2" t="s">
        <v>19</v>
      </c>
      <c r="G7" s="2" t="s">
        <v>20</v>
      </c>
      <c r="H7" s="2" t="s">
        <v>12</v>
      </c>
      <c r="I7" s="2" t="s">
        <v>13</v>
      </c>
      <c r="J7" s="2" t="s">
        <v>14</v>
      </c>
      <c r="K7" s="2" t="s">
        <v>15</v>
      </c>
    </row>
    <row r="8" spans="1:11" x14ac:dyDescent="0.25">
      <c r="A8">
        <v>1</v>
      </c>
      <c r="C8" t="s">
        <v>143</v>
      </c>
    </row>
    <row r="9" spans="1:11" s="4" customFormat="1" ht="45" x14ac:dyDescent="0.25">
      <c r="B9" s="4">
        <v>1.1000000000000001</v>
      </c>
      <c r="C9" s="4" t="s">
        <v>144</v>
      </c>
      <c r="I9" s="4" t="s">
        <v>45</v>
      </c>
    </row>
    <row r="10" spans="1:11" s="4" customFormat="1" ht="60" x14ac:dyDescent="0.25">
      <c r="B10" s="4">
        <v>1.2</v>
      </c>
      <c r="C10" s="4" t="s">
        <v>145</v>
      </c>
      <c r="G10" s="4" t="s">
        <v>352</v>
      </c>
      <c r="H10" s="4" t="s">
        <v>353</v>
      </c>
      <c r="I10" s="4" t="s">
        <v>152</v>
      </c>
    </row>
    <row r="11" spans="1:11" s="4" customFormat="1" ht="60" x14ac:dyDescent="0.25">
      <c r="A11" s="4">
        <v>2</v>
      </c>
      <c r="C11" s="4" t="s">
        <v>354</v>
      </c>
      <c r="G11" s="4" t="s">
        <v>355</v>
      </c>
      <c r="H11" s="4" t="s">
        <v>356</v>
      </c>
      <c r="I11" s="4" t="s">
        <v>152</v>
      </c>
    </row>
    <row r="12" spans="1:11" x14ac:dyDescent="0.25">
      <c r="A12">
        <v>3</v>
      </c>
      <c r="C12" t="s">
        <v>153</v>
      </c>
    </row>
    <row r="13" spans="1:11" s="4" customFormat="1" ht="75" x14ac:dyDescent="0.25">
      <c r="B13" s="4">
        <v>3.1</v>
      </c>
      <c r="C13" s="4" t="s">
        <v>154</v>
      </c>
      <c r="G13" s="4" t="s">
        <v>155</v>
      </c>
      <c r="H13" s="4" t="s">
        <v>156</v>
      </c>
      <c r="I13" s="4" t="s">
        <v>157</v>
      </c>
    </row>
    <row r="14" spans="1:11" s="4" customFormat="1" ht="60" x14ac:dyDescent="0.25">
      <c r="B14" s="4">
        <v>3.2</v>
      </c>
      <c r="C14" s="4" t="s">
        <v>357</v>
      </c>
      <c r="G14" s="4" t="s">
        <v>358</v>
      </c>
      <c r="H14" s="4" t="s">
        <v>359</v>
      </c>
      <c r="I14" s="4" t="s">
        <v>157</v>
      </c>
    </row>
    <row r="17" spans="1:9" x14ac:dyDescent="0.25">
      <c r="A17">
        <v>4</v>
      </c>
      <c r="C17" t="s">
        <v>158</v>
      </c>
    </row>
    <row r="18" spans="1:9" s="4" customFormat="1" ht="60" x14ac:dyDescent="0.25">
      <c r="B18" s="4">
        <v>4.0999999999999996</v>
      </c>
      <c r="C18" s="4" t="s">
        <v>159</v>
      </c>
      <c r="G18" s="7" t="s">
        <v>360</v>
      </c>
      <c r="H18" s="7" t="s">
        <v>161</v>
      </c>
      <c r="I18" s="4" t="s">
        <v>157</v>
      </c>
    </row>
    <row r="19" spans="1:9" s="4" customFormat="1" ht="60" x14ac:dyDescent="0.25">
      <c r="B19" s="4">
        <v>4.2</v>
      </c>
      <c r="C19" s="4" t="s">
        <v>162</v>
      </c>
      <c r="G19" s="4" t="s">
        <v>163</v>
      </c>
      <c r="H19" s="4" t="s">
        <v>164</v>
      </c>
      <c r="I19" s="4" t="s">
        <v>157</v>
      </c>
    </row>
    <row r="20" spans="1:9" x14ac:dyDescent="0.25">
      <c r="A20">
        <v>4</v>
      </c>
      <c r="C20" t="s">
        <v>165</v>
      </c>
    </row>
    <row r="21" spans="1:9" s="4" customFormat="1" ht="45" x14ac:dyDescent="0.25">
      <c r="B21" s="4">
        <v>4.0999999999999996</v>
      </c>
      <c r="C21" s="4" t="s">
        <v>361</v>
      </c>
      <c r="G21" s="4" t="s">
        <v>328</v>
      </c>
      <c r="H21" s="4" t="s">
        <v>362</v>
      </c>
      <c r="I21" s="4" t="s">
        <v>157</v>
      </c>
    </row>
    <row r="22" spans="1:9" x14ac:dyDescent="0.25">
      <c r="A22">
        <v>5</v>
      </c>
      <c r="C22" t="s">
        <v>166</v>
      </c>
    </row>
    <row r="23" spans="1:9" s="4" customFormat="1" ht="45" x14ac:dyDescent="0.25">
      <c r="B23" s="4">
        <v>5.0999999999999996</v>
      </c>
      <c r="C23" s="4" t="s">
        <v>167</v>
      </c>
      <c r="G23" s="4" t="s">
        <v>363</v>
      </c>
      <c r="H23" s="4" t="s">
        <v>364</v>
      </c>
      <c r="I23" s="4" t="s">
        <v>157</v>
      </c>
    </row>
    <row r="24" spans="1:9" s="4" customFormat="1" ht="60" x14ac:dyDescent="0.25">
      <c r="B24" s="4">
        <v>5.2</v>
      </c>
      <c r="C24" s="4" t="s">
        <v>168</v>
      </c>
      <c r="G24" s="4" t="s">
        <v>365</v>
      </c>
      <c r="H24" s="4" t="s">
        <v>172</v>
      </c>
      <c r="I24" s="4" t="s">
        <v>157</v>
      </c>
    </row>
    <row r="25" spans="1:9" x14ac:dyDescent="0.25">
      <c r="A25">
        <v>6</v>
      </c>
      <c r="C25" t="s">
        <v>171</v>
      </c>
    </row>
    <row r="26" spans="1:9" s="4" customFormat="1" ht="45" x14ac:dyDescent="0.25">
      <c r="B26" s="4">
        <v>6.1</v>
      </c>
      <c r="C26" s="4" t="s">
        <v>167</v>
      </c>
      <c r="G26" s="4" t="s">
        <v>363</v>
      </c>
      <c r="H26" s="4" t="s">
        <v>364</v>
      </c>
      <c r="I26" s="4" t="s">
        <v>157</v>
      </c>
    </row>
    <row r="27" spans="1:9" s="4" customFormat="1" ht="60" x14ac:dyDescent="0.25">
      <c r="B27" s="4">
        <v>6.2</v>
      </c>
      <c r="C27" s="4" t="s">
        <v>168</v>
      </c>
      <c r="G27" s="4" t="s">
        <v>365</v>
      </c>
      <c r="H27" s="4" t="s">
        <v>172</v>
      </c>
      <c r="I27" s="4" t="s">
        <v>157</v>
      </c>
    </row>
    <row r="28" spans="1:9" x14ac:dyDescent="0.25">
      <c r="A28">
        <v>8</v>
      </c>
      <c r="C28" t="s">
        <v>173</v>
      </c>
      <c r="G28" t="s">
        <v>366</v>
      </c>
      <c r="H28" s="5" t="s">
        <v>194</v>
      </c>
      <c r="I28" s="5" t="s">
        <v>45</v>
      </c>
    </row>
    <row r="29" spans="1:9" s="4" customFormat="1" x14ac:dyDescent="0.25">
      <c r="G29" s="4" t="s">
        <v>367</v>
      </c>
    </row>
    <row r="30" spans="1:9" s="4" customFormat="1" x14ac:dyDescent="0.25"/>
    <row r="32" spans="1:9" s="4" customFormat="1" x14ac:dyDescent="0.25"/>
    <row r="33" spans="1:9" x14ac:dyDescent="0.25">
      <c r="I33" s="5"/>
    </row>
    <row r="35" spans="1:9" x14ac:dyDescent="0.25">
      <c r="A35">
        <v>8</v>
      </c>
      <c r="B35" t="s">
        <v>178</v>
      </c>
      <c r="I35" s="5"/>
    </row>
    <row r="37" spans="1:9" x14ac:dyDescent="0.25">
      <c r="A37">
        <v>9</v>
      </c>
      <c r="B37" t="s">
        <v>179</v>
      </c>
    </row>
    <row r="72" spans="1:1" x14ac:dyDescent="0.25">
      <c r="A72" t="s">
        <v>182</v>
      </c>
    </row>
    <row r="74" spans="1:1" x14ac:dyDescent="0.25">
      <c r="A74" t="s">
        <v>183</v>
      </c>
    </row>
    <row r="99" spans="1:1" x14ac:dyDescent="0.25">
      <c r="A99" t="s">
        <v>184</v>
      </c>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2:K100"/>
  <sheetViews>
    <sheetView topLeftCell="A22" workbookViewId="0">
      <selection activeCell="H21" sqref="H21"/>
    </sheetView>
  </sheetViews>
  <sheetFormatPr defaultRowHeight="15" x14ac:dyDescent="0.2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x14ac:dyDescent="0.25">
      <c r="A2" t="s">
        <v>368</v>
      </c>
    </row>
    <row r="4" spans="1:11" x14ac:dyDescent="0.25">
      <c r="A4" t="s">
        <v>38</v>
      </c>
    </row>
    <row r="5" spans="1:11" x14ac:dyDescent="0.25">
      <c r="A5" t="s">
        <v>369</v>
      </c>
    </row>
    <row r="7" spans="1:11" x14ac:dyDescent="0.25">
      <c r="A7" s="2" t="s">
        <v>9</v>
      </c>
      <c r="B7" s="2" t="s">
        <v>40</v>
      </c>
      <c r="C7" s="2" t="s">
        <v>10</v>
      </c>
      <c r="D7" s="2" t="s">
        <v>17</v>
      </c>
      <c r="E7" s="2" t="s">
        <v>18</v>
      </c>
      <c r="F7" s="2" t="s">
        <v>19</v>
      </c>
      <c r="G7" s="2" t="s">
        <v>20</v>
      </c>
      <c r="H7" s="2" t="s">
        <v>12</v>
      </c>
      <c r="I7" s="2" t="s">
        <v>13</v>
      </c>
      <c r="J7" s="2" t="s">
        <v>14</v>
      </c>
      <c r="K7" s="2" t="s">
        <v>15</v>
      </c>
    </row>
    <row r="8" spans="1:11" x14ac:dyDescent="0.25">
      <c r="A8">
        <v>1</v>
      </c>
      <c r="C8" t="s">
        <v>143</v>
      </c>
    </row>
    <row r="9" spans="1:11" s="4" customFormat="1" ht="45" x14ac:dyDescent="0.25">
      <c r="B9" s="4">
        <v>1.1000000000000001</v>
      </c>
      <c r="C9" s="4" t="s">
        <v>144</v>
      </c>
      <c r="I9" s="4" t="s">
        <v>45</v>
      </c>
    </row>
    <row r="10" spans="1:11" s="4" customFormat="1" ht="75" x14ac:dyDescent="0.25">
      <c r="B10" s="4">
        <v>1.2</v>
      </c>
      <c r="C10" s="4" t="s">
        <v>145</v>
      </c>
      <c r="G10" s="4" t="s">
        <v>370</v>
      </c>
      <c r="H10" s="4" t="s">
        <v>371</v>
      </c>
      <c r="I10" s="4" t="s">
        <v>152</v>
      </c>
    </row>
    <row r="11" spans="1:11" s="4" customFormat="1" ht="60" x14ac:dyDescent="0.25">
      <c r="A11" s="4">
        <v>2</v>
      </c>
      <c r="C11" s="4" t="s">
        <v>149</v>
      </c>
      <c r="G11" s="4" t="s">
        <v>372</v>
      </c>
      <c r="H11" s="4" t="s">
        <v>151</v>
      </c>
      <c r="I11" s="4" t="s">
        <v>152</v>
      </c>
    </row>
    <row r="12" spans="1:11" x14ac:dyDescent="0.25">
      <c r="A12">
        <v>3</v>
      </c>
      <c r="C12" t="s">
        <v>153</v>
      </c>
    </row>
    <row r="13" spans="1:11" s="4" customFormat="1" ht="75" x14ac:dyDescent="0.25">
      <c r="B13" s="4">
        <v>3.1</v>
      </c>
      <c r="C13" s="4" t="s">
        <v>154</v>
      </c>
      <c r="G13" s="4" t="s">
        <v>313</v>
      </c>
      <c r="H13" s="4" t="s">
        <v>373</v>
      </c>
      <c r="I13" s="4" t="s">
        <v>157</v>
      </c>
    </row>
    <row r="14" spans="1:11" s="4" customFormat="1" ht="45" x14ac:dyDescent="0.25">
      <c r="B14" s="4">
        <v>3.2</v>
      </c>
      <c r="C14" s="4" t="s">
        <v>357</v>
      </c>
      <c r="H14" s="4" t="s">
        <v>374</v>
      </c>
      <c r="I14" s="4" t="s">
        <v>375</v>
      </c>
    </row>
    <row r="15" spans="1:11" x14ac:dyDescent="0.25">
      <c r="A15">
        <v>4</v>
      </c>
      <c r="C15" t="s">
        <v>376</v>
      </c>
      <c r="G15" t="s">
        <v>377</v>
      </c>
      <c r="I15" t="s">
        <v>157</v>
      </c>
    </row>
    <row r="16" spans="1:11" s="4" customFormat="1" ht="75" x14ac:dyDescent="0.25">
      <c r="B16" s="4">
        <v>4.0999999999999996</v>
      </c>
      <c r="C16" s="4" t="s">
        <v>376</v>
      </c>
      <c r="G16" s="4" t="s">
        <v>378</v>
      </c>
      <c r="H16" s="4" t="s">
        <v>379</v>
      </c>
      <c r="I16" s="4" t="s">
        <v>157</v>
      </c>
    </row>
    <row r="17" spans="1:9" x14ac:dyDescent="0.25">
      <c r="A17">
        <v>5</v>
      </c>
      <c r="C17" t="s">
        <v>158</v>
      </c>
    </row>
    <row r="18" spans="1:9" s="4" customFormat="1" ht="60" x14ac:dyDescent="0.25">
      <c r="B18" s="4">
        <v>5.0999999999999996</v>
      </c>
      <c r="C18" s="4" t="s">
        <v>159</v>
      </c>
      <c r="G18" s="7" t="s">
        <v>360</v>
      </c>
      <c r="H18" s="7" t="s">
        <v>161</v>
      </c>
      <c r="I18" s="4" t="s">
        <v>157</v>
      </c>
    </row>
    <row r="19" spans="1:9" s="4" customFormat="1" ht="60" x14ac:dyDescent="0.25">
      <c r="B19" s="4">
        <v>5.2</v>
      </c>
      <c r="C19" s="4" t="s">
        <v>162</v>
      </c>
      <c r="G19" s="4" t="s">
        <v>163</v>
      </c>
      <c r="H19" s="4" t="s">
        <v>164</v>
      </c>
      <c r="I19" s="4" t="s">
        <v>157</v>
      </c>
    </row>
    <row r="20" spans="1:9" x14ac:dyDescent="0.25">
      <c r="A20">
        <v>6</v>
      </c>
      <c r="C20" t="s">
        <v>380</v>
      </c>
    </row>
    <row r="21" spans="1:9" s="4" customFormat="1" ht="105" x14ac:dyDescent="0.25">
      <c r="B21" s="4">
        <v>6.1</v>
      </c>
      <c r="C21" s="4" t="s">
        <v>381</v>
      </c>
      <c r="G21" s="4" t="s">
        <v>382</v>
      </c>
      <c r="H21" s="4" t="s">
        <v>383</v>
      </c>
      <c r="I21" s="4" t="s">
        <v>157</v>
      </c>
    </row>
    <row r="22" spans="1:9" s="4" customFormat="1" x14ac:dyDescent="0.25"/>
    <row r="23" spans="1:9" x14ac:dyDescent="0.25">
      <c r="A23">
        <v>7</v>
      </c>
      <c r="C23" t="s">
        <v>166</v>
      </c>
    </row>
    <row r="24" spans="1:9" s="4" customFormat="1" ht="30" x14ac:dyDescent="0.25">
      <c r="B24" s="4">
        <v>7.1</v>
      </c>
      <c r="C24" s="4" t="s">
        <v>167</v>
      </c>
      <c r="G24" s="4" t="s">
        <v>384</v>
      </c>
      <c r="I24" s="4" t="s">
        <v>45</v>
      </c>
    </row>
    <row r="25" spans="1:9" s="4" customFormat="1" ht="60" x14ac:dyDescent="0.25">
      <c r="B25" s="4">
        <v>7.2</v>
      </c>
      <c r="C25" s="4" t="s">
        <v>168</v>
      </c>
      <c r="G25" s="4" t="s">
        <v>385</v>
      </c>
      <c r="H25" s="4" t="s">
        <v>172</v>
      </c>
      <c r="I25" s="4" t="s">
        <v>157</v>
      </c>
    </row>
    <row r="26" spans="1:9" x14ac:dyDescent="0.25">
      <c r="A26">
        <v>8</v>
      </c>
      <c r="C26" t="s">
        <v>171</v>
      </c>
    </row>
    <row r="27" spans="1:9" s="4" customFormat="1" ht="30" x14ac:dyDescent="0.25">
      <c r="B27" s="4">
        <v>8.1</v>
      </c>
      <c r="C27" s="4" t="s">
        <v>167</v>
      </c>
      <c r="G27" s="4" t="s">
        <v>384</v>
      </c>
      <c r="I27" s="4" t="s">
        <v>45</v>
      </c>
    </row>
    <row r="28" spans="1:9" s="4" customFormat="1" ht="60" x14ac:dyDescent="0.25">
      <c r="B28" s="4">
        <v>8.1999999999999993</v>
      </c>
      <c r="C28" s="4" t="s">
        <v>168</v>
      </c>
      <c r="G28" s="4" t="s">
        <v>385</v>
      </c>
      <c r="H28" s="4" t="s">
        <v>172</v>
      </c>
      <c r="I28" s="4" t="s">
        <v>157</v>
      </c>
    </row>
    <row r="29" spans="1:9" x14ac:dyDescent="0.25">
      <c r="A29">
        <v>8</v>
      </c>
      <c r="C29" t="s">
        <v>173</v>
      </c>
      <c r="G29" t="s">
        <v>366</v>
      </c>
      <c r="H29" s="5" t="s">
        <v>194</v>
      </c>
      <c r="I29" s="5" t="s">
        <v>45</v>
      </c>
    </row>
    <row r="30" spans="1:9" s="4" customFormat="1" x14ac:dyDescent="0.25">
      <c r="G30" s="4" t="s">
        <v>367</v>
      </c>
    </row>
    <row r="31" spans="1:9" s="4" customFormat="1" x14ac:dyDescent="0.25"/>
    <row r="33" spans="1:9" s="4" customFormat="1" x14ac:dyDescent="0.25"/>
    <row r="34" spans="1:9" x14ac:dyDescent="0.25">
      <c r="I34" s="5"/>
    </row>
    <row r="36" spans="1:9" x14ac:dyDescent="0.25">
      <c r="A36">
        <v>8</v>
      </c>
      <c r="B36" t="s">
        <v>178</v>
      </c>
      <c r="I36" s="5"/>
    </row>
    <row r="38" spans="1:9" x14ac:dyDescent="0.25">
      <c r="A38">
        <v>9</v>
      </c>
      <c r="B38" t="s">
        <v>179</v>
      </c>
    </row>
    <row r="73" spans="1:1" x14ac:dyDescent="0.25">
      <c r="A73" t="s">
        <v>182</v>
      </c>
    </row>
    <row r="75" spans="1:1" x14ac:dyDescent="0.25">
      <c r="A75" t="s">
        <v>183</v>
      </c>
    </row>
    <row r="100" spans="1:1" x14ac:dyDescent="0.25">
      <c r="A100" t="s">
        <v>184</v>
      </c>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2:K102"/>
  <sheetViews>
    <sheetView topLeftCell="A31" workbookViewId="0">
      <selection activeCell="I34" sqref="I34"/>
    </sheetView>
  </sheetViews>
  <sheetFormatPr defaultRowHeight="15" x14ac:dyDescent="0.2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x14ac:dyDescent="0.25">
      <c r="A2" t="s">
        <v>386</v>
      </c>
    </row>
    <row r="4" spans="1:11" x14ac:dyDescent="0.25">
      <c r="A4" t="s">
        <v>38</v>
      </c>
    </row>
    <row r="6" spans="1:11" s="8" customFormat="1" x14ac:dyDescent="0.25">
      <c r="A6" s="8" t="s">
        <v>387</v>
      </c>
    </row>
    <row r="8" spans="1:11" x14ac:dyDescent="0.25">
      <c r="A8" s="2" t="s">
        <v>9</v>
      </c>
      <c r="B8" s="2" t="s">
        <v>40</v>
      </c>
      <c r="C8" s="2" t="s">
        <v>10</v>
      </c>
      <c r="D8" s="2" t="s">
        <v>17</v>
      </c>
      <c r="E8" s="2" t="s">
        <v>18</v>
      </c>
      <c r="F8" s="2" t="s">
        <v>19</v>
      </c>
      <c r="G8" s="2" t="s">
        <v>20</v>
      </c>
      <c r="H8" s="2" t="s">
        <v>12</v>
      </c>
      <c r="I8" s="2" t="s">
        <v>13</v>
      </c>
      <c r="J8" s="2" t="s">
        <v>14</v>
      </c>
      <c r="K8" s="2" t="s">
        <v>15</v>
      </c>
    </row>
    <row r="9" spans="1:11" x14ac:dyDescent="0.25">
      <c r="A9">
        <v>1</v>
      </c>
      <c r="C9" t="s">
        <v>388</v>
      </c>
      <c r="H9" t="s">
        <v>389</v>
      </c>
    </row>
    <row r="10" spans="1:11" x14ac:dyDescent="0.25">
      <c r="A10">
        <v>2</v>
      </c>
      <c r="C10" t="s">
        <v>390</v>
      </c>
    </row>
    <row r="11" spans="1:11" s="4" customFormat="1" ht="60" x14ac:dyDescent="0.25">
      <c r="B11" s="4">
        <v>2.1</v>
      </c>
      <c r="C11" s="4" t="s">
        <v>391</v>
      </c>
      <c r="G11" s="4" t="s">
        <v>392</v>
      </c>
      <c r="H11" s="4" t="s">
        <v>194</v>
      </c>
      <c r="I11" s="4" t="s">
        <v>45</v>
      </c>
    </row>
    <row r="12" spans="1:11" s="4" customFormat="1" ht="30" x14ac:dyDescent="0.25">
      <c r="B12" s="4">
        <v>2.2000000000000002</v>
      </c>
      <c r="C12" s="4" t="s">
        <v>393</v>
      </c>
    </row>
    <row r="13" spans="1:11" s="4" customFormat="1" ht="60" x14ac:dyDescent="0.25">
      <c r="B13" s="4">
        <v>2.2999999999999998</v>
      </c>
      <c r="C13" s="4" t="s">
        <v>394</v>
      </c>
      <c r="G13" s="4" t="s">
        <v>395</v>
      </c>
      <c r="H13" s="4" t="s">
        <v>396</v>
      </c>
      <c r="J13" s="4" t="s">
        <v>397</v>
      </c>
    </row>
    <row r="14" spans="1:11" s="4" customFormat="1" ht="45" x14ac:dyDescent="0.25">
      <c r="B14" s="4">
        <v>2.4</v>
      </c>
      <c r="C14" s="4" t="s">
        <v>398</v>
      </c>
      <c r="G14" s="4" t="s">
        <v>399</v>
      </c>
      <c r="H14" s="4" t="s">
        <v>400</v>
      </c>
    </row>
    <row r="15" spans="1:11" s="4" customFormat="1" ht="60" x14ac:dyDescent="0.25">
      <c r="B15" s="4">
        <v>2.5</v>
      </c>
      <c r="C15" s="4" t="s">
        <v>401</v>
      </c>
      <c r="G15" s="4" t="s">
        <v>402</v>
      </c>
      <c r="H15" s="4" t="s">
        <v>403</v>
      </c>
    </row>
    <row r="16" spans="1:11" s="4" customFormat="1" ht="60" x14ac:dyDescent="0.25">
      <c r="B16" s="4">
        <v>2.6</v>
      </c>
      <c r="C16" s="4" t="s">
        <v>404</v>
      </c>
      <c r="G16" s="4" t="s">
        <v>405</v>
      </c>
      <c r="H16" s="4" t="s">
        <v>406</v>
      </c>
    </row>
    <row r="17" spans="1:9" x14ac:dyDescent="0.25">
      <c r="A17">
        <v>3</v>
      </c>
      <c r="C17" t="s">
        <v>407</v>
      </c>
    </row>
    <row r="18" spans="1:9" ht="30" x14ac:dyDescent="0.25">
      <c r="B18" s="5">
        <v>3.1</v>
      </c>
      <c r="C18" s="5" t="s">
        <v>408</v>
      </c>
      <c r="I18" s="5" t="s">
        <v>45</v>
      </c>
    </row>
    <row r="19" spans="1:9" s="4" customFormat="1" x14ac:dyDescent="0.25">
      <c r="B19" s="4">
        <v>3.2</v>
      </c>
      <c r="C19" s="4" t="s">
        <v>409</v>
      </c>
      <c r="I19" s="4" t="s">
        <v>45</v>
      </c>
    </row>
    <row r="20" spans="1:9" x14ac:dyDescent="0.25">
      <c r="A20">
        <v>4</v>
      </c>
      <c r="C20" t="s">
        <v>410</v>
      </c>
    </row>
    <row r="21" spans="1:9" s="4" customFormat="1" ht="120" x14ac:dyDescent="0.25">
      <c r="B21" s="4">
        <v>4.0999999999999996</v>
      </c>
      <c r="C21" s="4" t="s">
        <v>408</v>
      </c>
      <c r="G21" s="4" t="s">
        <v>411</v>
      </c>
      <c r="H21" s="4" t="s">
        <v>412</v>
      </c>
      <c r="I21" s="4" t="s">
        <v>413</v>
      </c>
    </row>
    <row r="22" spans="1:9" s="4" customFormat="1" ht="90" x14ac:dyDescent="0.25">
      <c r="B22" s="4">
        <v>4.2</v>
      </c>
      <c r="C22" s="4" t="s">
        <v>409</v>
      </c>
      <c r="G22" s="4" t="s">
        <v>414</v>
      </c>
      <c r="H22" s="4" t="s">
        <v>415</v>
      </c>
      <c r="I22" s="4" t="s">
        <v>416</v>
      </c>
    </row>
    <row r="23" spans="1:9" x14ac:dyDescent="0.25">
      <c r="A23">
        <v>5</v>
      </c>
      <c r="C23" t="s">
        <v>417</v>
      </c>
      <c r="G23" t="s">
        <v>418</v>
      </c>
      <c r="I23" s="5" t="s">
        <v>45</v>
      </c>
    </row>
    <row r="24" spans="1:9" s="4" customFormat="1" ht="75" x14ac:dyDescent="0.25">
      <c r="A24" s="4">
        <v>6</v>
      </c>
      <c r="C24" s="4" t="s">
        <v>419</v>
      </c>
      <c r="G24" s="4" t="s">
        <v>420</v>
      </c>
      <c r="I24" s="4" t="s">
        <v>421</v>
      </c>
    </row>
    <row r="25" spans="1:9" s="4" customFormat="1" ht="45" x14ac:dyDescent="0.25">
      <c r="A25" s="4">
        <v>7</v>
      </c>
      <c r="C25" s="4" t="s">
        <v>422</v>
      </c>
      <c r="I25" s="4" t="s">
        <v>45</v>
      </c>
    </row>
    <row r="26" spans="1:9" ht="30" x14ac:dyDescent="0.25">
      <c r="A26" s="5">
        <v>8</v>
      </c>
      <c r="C26" s="5" t="s">
        <v>423</v>
      </c>
      <c r="I26" s="5" t="s">
        <v>45</v>
      </c>
    </row>
    <row r="27" spans="1:9" s="4" customFormat="1" ht="60" x14ac:dyDescent="0.25">
      <c r="A27" s="4">
        <v>9</v>
      </c>
      <c r="C27" s="4" t="s">
        <v>424</v>
      </c>
      <c r="I27" s="4" t="s">
        <v>45</v>
      </c>
    </row>
    <row r="28" spans="1:9" s="4" customFormat="1" ht="60" x14ac:dyDescent="0.25">
      <c r="A28" s="4">
        <v>10</v>
      </c>
      <c r="C28" s="4" t="s">
        <v>425</v>
      </c>
      <c r="I28" s="4" t="s">
        <v>45</v>
      </c>
    </row>
    <row r="29" spans="1:9" x14ac:dyDescent="0.25">
      <c r="A29">
        <v>11</v>
      </c>
      <c r="C29" t="s">
        <v>335</v>
      </c>
    </row>
    <row r="30" spans="1:9" s="4" customFormat="1" ht="90" x14ac:dyDescent="0.25">
      <c r="B30" s="4">
        <v>11.1</v>
      </c>
      <c r="C30" s="4" t="s">
        <v>336</v>
      </c>
      <c r="G30" s="4" t="s">
        <v>337</v>
      </c>
      <c r="I30" s="4" t="s">
        <v>45</v>
      </c>
    </row>
    <row r="31" spans="1:9" s="4" customFormat="1" ht="30" x14ac:dyDescent="0.25">
      <c r="B31" s="4">
        <v>11.2</v>
      </c>
      <c r="C31" s="4" t="s">
        <v>274</v>
      </c>
      <c r="I31" s="4" t="s">
        <v>45</v>
      </c>
    </row>
    <row r="32" spans="1:9" s="4" customFormat="1" ht="75" x14ac:dyDescent="0.25">
      <c r="B32" s="4">
        <v>11.3</v>
      </c>
      <c r="C32" s="4" t="s">
        <v>426</v>
      </c>
      <c r="G32" s="4" t="s">
        <v>427</v>
      </c>
      <c r="H32" s="4" t="s">
        <v>428</v>
      </c>
      <c r="I32" s="4" t="s">
        <v>429</v>
      </c>
    </row>
    <row r="33" spans="1:9" s="4" customFormat="1" ht="60" x14ac:dyDescent="0.25">
      <c r="B33" s="4">
        <v>11.4</v>
      </c>
      <c r="C33" s="4" t="s">
        <v>340</v>
      </c>
      <c r="G33" s="4" t="s">
        <v>430</v>
      </c>
      <c r="H33" s="4" t="s">
        <v>431</v>
      </c>
      <c r="I33" s="4" t="s">
        <v>429</v>
      </c>
    </row>
    <row r="34" spans="1:9" s="4" customFormat="1" ht="60" x14ac:dyDescent="0.25">
      <c r="B34" s="4">
        <v>11.5</v>
      </c>
      <c r="C34" s="4" t="s">
        <v>345</v>
      </c>
      <c r="G34" s="4" t="s">
        <v>432</v>
      </c>
      <c r="H34" s="4" t="s">
        <v>431</v>
      </c>
      <c r="I34" s="4" t="s">
        <v>429</v>
      </c>
    </row>
    <row r="36" spans="1:9" s="4" customFormat="1" x14ac:dyDescent="0.25"/>
    <row r="38" spans="1:9" x14ac:dyDescent="0.25">
      <c r="A38">
        <v>8</v>
      </c>
      <c r="B38" t="s">
        <v>178</v>
      </c>
      <c r="I38" s="5"/>
    </row>
    <row r="40" spans="1:9" x14ac:dyDescent="0.25">
      <c r="A40">
        <v>9</v>
      </c>
      <c r="B40" t="s">
        <v>179</v>
      </c>
    </row>
    <row r="75" spans="1:1" x14ac:dyDescent="0.25">
      <c r="A75" t="s">
        <v>182</v>
      </c>
    </row>
    <row r="77" spans="1:1" x14ac:dyDescent="0.25">
      <c r="A77" t="s">
        <v>183</v>
      </c>
    </row>
    <row r="102" spans="1:1" x14ac:dyDescent="0.25">
      <c r="A102" t="s">
        <v>184</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2:K102"/>
  <sheetViews>
    <sheetView topLeftCell="A32" workbookViewId="0">
      <selection activeCell="I34" sqref="I34"/>
    </sheetView>
  </sheetViews>
  <sheetFormatPr defaultRowHeight="15" x14ac:dyDescent="0.2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x14ac:dyDescent="0.25">
      <c r="A2" t="s">
        <v>386</v>
      </c>
    </row>
    <row r="4" spans="1:11" x14ac:dyDescent="0.25">
      <c r="A4" t="s">
        <v>38</v>
      </c>
    </row>
    <row r="6" spans="1:11" s="8" customFormat="1" x14ac:dyDescent="0.25">
      <c r="A6" s="8" t="s">
        <v>433</v>
      </c>
    </row>
    <row r="8" spans="1:11" x14ac:dyDescent="0.25">
      <c r="A8" s="2" t="s">
        <v>9</v>
      </c>
      <c r="B8" s="2" t="s">
        <v>40</v>
      </c>
      <c r="C8" s="2" t="s">
        <v>10</v>
      </c>
      <c r="D8" s="2" t="s">
        <v>17</v>
      </c>
      <c r="E8" s="2" t="s">
        <v>18</v>
      </c>
      <c r="F8" s="2" t="s">
        <v>19</v>
      </c>
      <c r="G8" s="2" t="s">
        <v>20</v>
      </c>
      <c r="H8" s="2" t="s">
        <v>12</v>
      </c>
      <c r="I8" s="2" t="s">
        <v>13</v>
      </c>
      <c r="J8" s="2" t="s">
        <v>14</v>
      </c>
      <c r="K8" s="2" t="s">
        <v>15</v>
      </c>
    </row>
    <row r="9" spans="1:11" x14ac:dyDescent="0.25">
      <c r="A9">
        <v>1</v>
      </c>
      <c r="C9" t="s">
        <v>388</v>
      </c>
      <c r="H9" t="s">
        <v>389</v>
      </c>
    </row>
    <row r="10" spans="1:11" x14ac:dyDescent="0.25">
      <c r="A10">
        <v>2</v>
      </c>
      <c r="C10" t="s">
        <v>434</v>
      </c>
    </row>
    <row r="11" spans="1:11" s="4" customFormat="1" ht="60" x14ac:dyDescent="0.25">
      <c r="B11" s="4">
        <v>2.1</v>
      </c>
      <c r="C11" s="4" t="s">
        <v>435</v>
      </c>
      <c r="G11" s="4" t="s">
        <v>436</v>
      </c>
      <c r="H11" s="4" t="s">
        <v>194</v>
      </c>
      <c r="I11" s="4" t="s">
        <v>45</v>
      </c>
    </row>
    <row r="12" spans="1:11" s="4" customFormat="1" ht="30" x14ac:dyDescent="0.25">
      <c r="B12" s="4">
        <v>2.2000000000000002</v>
      </c>
      <c r="C12" s="4" t="s">
        <v>393</v>
      </c>
    </row>
    <row r="13" spans="1:11" s="4" customFormat="1" ht="60" x14ac:dyDescent="0.25">
      <c r="B13" s="4">
        <v>2.2999999999999998</v>
      </c>
      <c r="C13" s="4" t="s">
        <v>394</v>
      </c>
      <c r="G13" s="4" t="s">
        <v>395</v>
      </c>
      <c r="H13" s="4" t="s">
        <v>396</v>
      </c>
      <c r="J13" s="4" t="s">
        <v>437</v>
      </c>
    </row>
    <row r="14" spans="1:11" s="4" customFormat="1" ht="45" x14ac:dyDescent="0.25">
      <c r="B14" s="4">
        <v>2.4</v>
      </c>
      <c r="C14" s="4" t="s">
        <v>398</v>
      </c>
      <c r="G14" s="4" t="s">
        <v>399</v>
      </c>
      <c r="H14" s="4" t="s">
        <v>400</v>
      </c>
    </row>
    <row r="15" spans="1:11" s="4" customFormat="1" ht="60" x14ac:dyDescent="0.25">
      <c r="B15" s="4">
        <v>2.5</v>
      </c>
      <c r="C15" s="4" t="s">
        <v>401</v>
      </c>
      <c r="G15" s="4" t="s">
        <v>402</v>
      </c>
      <c r="H15" s="4" t="s">
        <v>403</v>
      </c>
    </row>
    <row r="16" spans="1:11" s="4" customFormat="1" ht="60" x14ac:dyDescent="0.25">
      <c r="B16" s="4">
        <v>2.6</v>
      </c>
      <c r="C16" s="4" t="s">
        <v>404</v>
      </c>
      <c r="G16" s="4" t="s">
        <v>405</v>
      </c>
      <c r="H16" s="4" t="s">
        <v>406</v>
      </c>
    </row>
    <row r="17" spans="1:9" x14ac:dyDescent="0.25">
      <c r="A17">
        <v>3</v>
      </c>
      <c r="C17" t="s">
        <v>407</v>
      </c>
    </row>
    <row r="18" spans="1:9" ht="30" x14ac:dyDescent="0.25">
      <c r="B18" s="5">
        <v>3.1</v>
      </c>
      <c r="C18" s="5" t="s">
        <v>408</v>
      </c>
      <c r="I18" s="5" t="s">
        <v>45</v>
      </c>
    </row>
    <row r="19" spans="1:9" s="4" customFormat="1" x14ac:dyDescent="0.25">
      <c r="B19" s="4">
        <v>3.2</v>
      </c>
      <c r="C19" s="4" t="s">
        <v>409</v>
      </c>
      <c r="I19" s="4" t="s">
        <v>45</v>
      </c>
    </row>
    <row r="20" spans="1:9" x14ac:dyDescent="0.25">
      <c r="A20">
        <v>4</v>
      </c>
      <c r="C20" t="s">
        <v>410</v>
      </c>
    </row>
    <row r="21" spans="1:9" s="4" customFormat="1" ht="120" x14ac:dyDescent="0.25">
      <c r="B21" s="4">
        <v>4.0999999999999996</v>
      </c>
      <c r="C21" s="4" t="s">
        <v>408</v>
      </c>
      <c r="G21" s="4" t="s">
        <v>438</v>
      </c>
      <c r="H21" s="4" t="s">
        <v>412</v>
      </c>
      <c r="I21" s="4" t="s">
        <v>439</v>
      </c>
    </row>
    <row r="22" spans="1:9" s="4" customFormat="1" ht="90" x14ac:dyDescent="0.25">
      <c r="B22" s="4">
        <v>4.2</v>
      </c>
      <c r="C22" s="4" t="s">
        <v>409</v>
      </c>
      <c r="G22" s="4" t="s">
        <v>440</v>
      </c>
      <c r="H22" s="4" t="s">
        <v>415</v>
      </c>
      <c r="I22" s="4" t="s">
        <v>439</v>
      </c>
    </row>
    <row r="23" spans="1:9" x14ac:dyDescent="0.25">
      <c r="A23">
        <v>5</v>
      </c>
      <c r="C23" t="s">
        <v>417</v>
      </c>
      <c r="G23" t="s">
        <v>418</v>
      </c>
      <c r="I23" s="5" t="s">
        <v>45</v>
      </c>
    </row>
    <row r="24" spans="1:9" s="4" customFormat="1" ht="75" x14ac:dyDescent="0.25">
      <c r="A24" s="4">
        <v>6</v>
      </c>
      <c r="C24" s="4" t="s">
        <v>419</v>
      </c>
      <c r="G24" s="4" t="s">
        <v>441</v>
      </c>
    </row>
    <row r="25" spans="1:9" s="4" customFormat="1" ht="75" x14ac:dyDescent="0.25">
      <c r="A25" s="4">
        <v>7</v>
      </c>
      <c r="C25" s="4" t="s">
        <v>442</v>
      </c>
      <c r="I25" s="4" t="s">
        <v>45</v>
      </c>
    </row>
    <row r="26" spans="1:9" s="4" customFormat="1" ht="75" x14ac:dyDescent="0.25">
      <c r="A26" s="4">
        <v>8</v>
      </c>
      <c r="C26" s="4" t="s">
        <v>423</v>
      </c>
      <c r="G26" s="4" t="s">
        <v>443</v>
      </c>
      <c r="H26" s="4" t="s">
        <v>444</v>
      </c>
      <c r="I26" s="4" t="s">
        <v>445</v>
      </c>
    </row>
    <row r="27" spans="1:9" s="4" customFormat="1" ht="60" x14ac:dyDescent="0.25">
      <c r="A27" s="4">
        <v>9</v>
      </c>
      <c r="C27" s="4" t="s">
        <v>424</v>
      </c>
      <c r="I27" s="4" t="s">
        <v>45</v>
      </c>
    </row>
    <row r="28" spans="1:9" s="4" customFormat="1" ht="60" x14ac:dyDescent="0.25">
      <c r="A28" s="4">
        <v>10</v>
      </c>
      <c r="C28" s="4" t="s">
        <v>425</v>
      </c>
      <c r="I28" s="4" t="s">
        <v>45</v>
      </c>
    </row>
    <row r="29" spans="1:9" x14ac:dyDescent="0.25">
      <c r="A29">
        <v>11</v>
      </c>
      <c r="C29" t="s">
        <v>335</v>
      </c>
    </row>
    <row r="30" spans="1:9" s="4" customFormat="1" ht="90" x14ac:dyDescent="0.25">
      <c r="B30" s="4">
        <v>11.1</v>
      </c>
      <c r="C30" s="4" t="s">
        <v>336</v>
      </c>
      <c r="G30" s="4" t="s">
        <v>446</v>
      </c>
      <c r="I30" s="4" t="s">
        <v>45</v>
      </c>
    </row>
    <row r="31" spans="1:9" s="4" customFormat="1" ht="30" x14ac:dyDescent="0.25">
      <c r="B31" s="4">
        <v>11.2</v>
      </c>
      <c r="C31" s="4" t="s">
        <v>274</v>
      </c>
      <c r="I31" s="4" t="s">
        <v>45</v>
      </c>
    </row>
    <row r="32" spans="1:9" s="4" customFormat="1" ht="105" x14ac:dyDescent="0.25">
      <c r="B32" s="4">
        <v>11.3</v>
      </c>
      <c r="C32" s="4" t="s">
        <v>447</v>
      </c>
      <c r="G32" s="4" t="s">
        <v>427</v>
      </c>
      <c r="H32" s="4" t="s">
        <v>428</v>
      </c>
      <c r="I32" s="4" t="s">
        <v>429</v>
      </c>
    </row>
    <row r="33" spans="1:9" s="4" customFormat="1" ht="45" x14ac:dyDescent="0.25">
      <c r="B33" s="4">
        <v>11.4</v>
      </c>
      <c r="C33" s="4" t="s">
        <v>340</v>
      </c>
      <c r="G33" s="4" t="s">
        <v>448</v>
      </c>
      <c r="H33" s="4" t="s">
        <v>431</v>
      </c>
      <c r="I33" s="4" t="s">
        <v>429</v>
      </c>
    </row>
    <row r="34" spans="1:9" s="4" customFormat="1" ht="45" x14ac:dyDescent="0.25">
      <c r="B34" s="4">
        <v>11.5</v>
      </c>
      <c r="C34" s="4" t="s">
        <v>345</v>
      </c>
      <c r="G34" s="4" t="s">
        <v>449</v>
      </c>
      <c r="H34" s="4" t="s">
        <v>431</v>
      </c>
      <c r="I34" s="4" t="s">
        <v>429</v>
      </c>
    </row>
    <row r="36" spans="1:9" s="4" customFormat="1" x14ac:dyDescent="0.25"/>
    <row r="38" spans="1:9" x14ac:dyDescent="0.25">
      <c r="A38">
        <v>8</v>
      </c>
      <c r="B38" t="s">
        <v>178</v>
      </c>
      <c r="I38" s="5"/>
    </row>
    <row r="40" spans="1:9" x14ac:dyDescent="0.25">
      <c r="A40">
        <v>9</v>
      </c>
      <c r="B40" t="s">
        <v>179</v>
      </c>
    </row>
    <row r="75" spans="1:1" x14ac:dyDescent="0.25">
      <c r="A75" t="s">
        <v>182</v>
      </c>
    </row>
    <row r="77" spans="1:1" x14ac:dyDescent="0.25">
      <c r="A77" t="s">
        <v>183</v>
      </c>
    </row>
    <row r="102" spans="1:1" x14ac:dyDescent="0.25">
      <c r="A102" t="s">
        <v>184</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K102"/>
  <sheetViews>
    <sheetView workbookViewId="0">
      <selection activeCell="G4" sqref="G4"/>
    </sheetView>
  </sheetViews>
  <sheetFormatPr defaultRowHeight="15" x14ac:dyDescent="0.2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x14ac:dyDescent="0.25">
      <c r="A2" t="s">
        <v>386</v>
      </c>
    </row>
    <row r="4" spans="1:11" x14ac:dyDescent="0.25">
      <c r="A4" t="s">
        <v>38</v>
      </c>
    </row>
    <row r="6" spans="1:11" s="8" customFormat="1" x14ac:dyDescent="0.25">
      <c r="A6" s="8" t="s">
        <v>450</v>
      </c>
    </row>
    <row r="8" spans="1:11" x14ac:dyDescent="0.25">
      <c r="A8" s="2" t="s">
        <v>9</v>
      </c>
      <c r="B8" s="2" t="s">
        <v>40</v>
      </c>
      <c r="C8" s="2" t="s">
        <v>10</v>
      </c>
      <c r="D8" s="2" t="s">
        <v>17</v>
      </c>
      <c r="E8" s="2" t="s">
        <v>18</v>
      </c>
      <c r="F8" s="2" t="s">
        <v>19</v>
      </c>
      <c r="G8" s="2" t="s">
        <v>20</v>
      </c>
      <c r="H8" s="2" t="s">
        <v>12</v>
      </c>
      <c r="I8" s="2" t="s">
        <v>13</v>
      </c>
      <c r="J8" s="2" t="s">
        <v>14</v>
      </c>
      <c r="K8" s="2" t="s">
        <v>15</v>
      </c>
    </row>
    <row r="9" spans="1:11" x14ac:dyDescent="0.25">
      <c r="A9">
        <v>1</v>
      </c>
      <c r="C9" t="s">
        <v>388</v>
      </c>
      <c r="H9" t="s">
        <v>389</v>
      </c>
    </row>
    <row r="10" spans="1:11" x14ac:dyDescent="0.25">
      <c r="A10">
        <v>2</v>
      </c>
      <c r="C10" t="s">
        <v>434</v>
      </c>
    </row>
    <row r="11" spans="1:11" s="4" customFormat="1" ht="75" x14ac:dyDescent="0.25">
      <c r="B11" s="4">
        <v>2.1</v>
      </c>
      <c r="C11" s="4" t="s">
        <v>451</v>
      </c>
      <c r="G11" s="4" t="s">
        <v>452</v>
      </c>
      <c r="H11" s="4" t="s">
        <v>453</v>
      </c>
      <c r="I11" s="4" t="s">
        <v>454</v>
      </c>
    </row>
    <row r="12" spans="1:11" s="4" customFormat="1" ht="30" x14ac:dyDescent="0.25">
      <c r="B12" s="4">
        <v>2.2000000000000002</v>
      </c>
      <c r="C12" s="4" t="s">
        <v>393</v>
      </c>
    </row>
    <row r="13" spans="1:11" s="4" customFormat="1" ht="60" x14ac:dyDescent="0.25">
      <c r="B13" s="4">
        <v>2.2999999999999998</v>
      </c>
      <c r="C13" s="4" t="s">
        <v>394</v>
      </c>
      <c r="G13" s="4" t="s">
        <v>395</v>
      </c>
      <c r="H13" s="4" t="s">
        <v>396</v>
      </c>
      <c r="J13" s="4" t="s">
        <v>455</v>
      </c>
    </row>
    <row r="14" spans="1:11" s="4" customFormat="1" ht="45" x14ac:dyDescent="0.25">
      <c r="B14" s="4">
        <v>2.4</v>
      </c>
      <c r="C14" s="4" t="s">
        <v>398</v>
      </c>
      <c r="G14" s="4" t="s">
        <v>399</v>
      </c>
      <c r="H14" s="4" t="s">
        <v>400</v>
      </c>
    </row>
    <row r="15" spans="1:11" s="4" customFormat="1" ht="60" x14ac:dyDescent="0.25">
      <c r="B15" s="4">
        <v>2.5</v>
      </c>
      <c r="C15" s="4" t="s">
        <v>401</v>
      </c>
      <c r="G15" s="4" t="s">
        <v>402</v>
      </c>
      <c r="H15" s="4" t="s">
        <v>403</v>
      </c>
    </row>
    <row r="16" spans="1:11" s="4" customFormat="1" ht="60" x14ac:dyDescent="0.25">
      <c r="B16" s="4">
        <v>2.6</v>
      </c>
      <c r="C16" s="4" t="s">
        <v>404</v>
      </c>
      <c r="G16" s="4" t="s">
        <v>405</v>
      </c>
      <c r="H16" s="4" t="s">
        <v>406</v>
      </c>
    </row>
    <row r="17" spans="1:9" x14ac:dyDescent="0.25">
      <c r="A17">
        <v>3</v>
      </c>
      <c r="C17" t="s">
        <v>407</v>
      </c>
    </row>
    <row r="18" spans="1:9" ht="30" x14ac:dyDescent="0.25">
      <c r="B18" s="5">
        <v>3.1</v>
      </c>
      <c r="C18" s="5" t="s">
        <v>408</v>
      </c>
      <c r="I18" s="5" t="s">
        <v>45</v>
      </c>
    </row>
    <row r="19" spans="1:9" s="4" customFormat="1" x14ac:dyDescent="0.25">
      <c r="B19" s="4">
        <v>3.2</v>
      </c>
      <c r="C19" s="4" t="s">
        <v>409</v>
      </c>
      <c r="I19" s="4" t="s">
        <v>45</v>
      </c>
    </row>
    <row r="20" spans="1:9" x14ac:dyDescent="0.25">
      <c r="A20">
        <v>4</v>
      </c>
      <c r="C20" t="s">
        <v>410</v>
      </c>
    </row>
    <row r="21" spans="1:9" s="4" customFormat="1" ht="120" x14ac:dyDescent="0.25">
      <c r="B21" s="4">
        <v>4.0999999999999996</v>
      </c>
      <c r="C21" s="4" t="s">
        <v>408</v>
      </c>
      <c r="G21" s="4" t="s">
        <v>438</v>
      </c>
      <c r="H21" s="4" t="s">
        <v>412</v>
      </c>
      <c r="I21" s="4" t="s">
        <v>439</v>
      </c>
    </row>
    <row r="22" spans="1:9" s="4" customFormat="1" ht="75" x14ac:dyDescent="0.25">
      <c r="B22" s="4">
        <v>4.2</v>
      </c>
      <c r="C22" s="4" t="s">
        <v>409</v>
      </c>
      <c r="G22" s="4" t="s">
        <v>456</v>
      </c>
      <c r="H22" s="4" t="s">
        <v>415</v>
      </c>
      <c r="I22" s="4" t="s">
        <v>457</v>
      </c>
    </row>
    <row r="23" spans="1:9" x14ac:dyDescent="0.25">
      <c r="A23">
        <v>5</v>
      </c>
      <c r="C23" t="s">
        <v>417</v>
      </c>
      <c r="G23" t="s">
        <v>418</v>
      </c>
      <c r="I23" s="5" t="s">
        <v>45</v>
      </c>
    </row>
    <row r="24" spans="1:9" s="4" customFormat="1" ht="75" x14ac:dyDescent="0.25">
      <c r="A24" s="4">
        <v>6</v>
      </c>
      <c r="C24" s="4" t="s">
        <v>419</v>
      </c>
      <c r="G24" s="4" t="s">
        <v>458</v>
      </c>
    </row>
    <row r="25" spans="1:9" s="4" customFormat="1" ht="75" x14ac:dyDescent="0.25">
      <c r="A25" s="4">
        <v>7</v>
      </c>
      <c r="C25" s="4" t="s">
        <v>442</v>
      </c>
      <c r="I25" s="4" t="s">
        <v>45</v>
      </c>
    </row>
    <row r="26" spans="1:9" s="4" customFormat="1" ht="30" x14ac:dyDescent="0.25">
      <c r="A26" s="4">
        <v>8</v>
      </c>
      <c r="C26" s="4" t="s">
        <v>423</v>
      </c>
      <c r="I26" s="4" t="s">
        <v>45</v>
      </c>
    </row>
    <row r="27" spans="1:9" s="4" customFormat="1" ht="60" x14ac:dyDescent="0.25">
      <c r="A27" s="4">
        <v>9</v>
      </c>
      <c r="C27" s="4" t="s">
        <v>424</v>
      </c>
      <c r="I27" s="4" t="s">
        <v>45</v>
      </c>
    </row>
    <row r="28" spans="1:9" s="4" customFormat="1" ht="60" x14ac:dyDescent="0.25">
      <c r="A28" s="4">
        <v>10</v>
      </c>
      <c r="C28" s="4" t="s">
        <v>425</v>
      </c>
      <c r="I28" s="4" t="s">
        <v>45</v>
      </c>
    </row>
    <row r="29" spans="1:9" x14ac:dyDescent="0.25">
      <c r="A29">
        <v>11</v>
      </c>
      <c r="C29" t="s">
        <v>335</v>
      </c>
    </row>
    <row r="30" spans="1:9" s="4" customFormat="1" ht="60" x14ac:dyDescent="0.25">
      <c r="B30" s="4">
        <v>11.1</v>
      </c>
      <c r="C30" s="4" t="s">
        <v>336</v>
      </c>
      <c r="G30" s="4" t="s">
        <v>459</v>
      </c>
      <c r="I30" s="4" t="s">
        <v>45</v>
      </c>
    </row>
    <row r="31" spans="1:9" s="4" customFormat="1" ht="30" x14ac:dyDescent="0.25">
      <c r="B31" s="4">
        <v>11.2</v>
      </c>
      <c r="C31" s="4" t="s">
        <v>274</v>
      </c>
      <c r="I31" s="4" t="s">
        <v>45</v>
      </c>
    </row>
    <row r="32" spans="1:9" s="4" customFormat="1" ht="75" x14ac:dyDescent="0.25">
      <c r="B32" s="4">
        <v>11.3</v>
      </c>
      <c r="C32" s="4" t="s">
        <v>460</v>
      </c>
      <c r="G32" s="4" t="s">
        <v>427</v>
      </c>
      <c r="H32" s="4" t="s">
        <v>428</v>
      </c>
      <c r="I32" s="4" t="s">
        <v>429</v>
      </c>
    </row>
    <row r="33" spans="1:9" s="4" customFormat="1" ht="45" x14ac:dyDescent="0.25">
      <c r="B33" s="4">
        <v>11.4</v>
      </c>
      <c r="C33" s="4" t="s">
        <v>340</v>
      </c>
      <c r="G33" s="4" t="s">
        <v>461</v>
      </c>
      <c r="H33" s="4" t="s">
        <v>431</v>
      </c>
      <c r="I33" s="4" t="s">
        <v>429</v>
      </c>
    </row>
    <row r="34" spans="1:9" s="4" customFormat="1" ht="45" x14ac:dyDescent="0.25">
      <c r="B34" s="4">
        <v>11.5</v>
      </c>
      <c r="C34" s="4" t="s">
        <v>345</v>
      </c>
      <c r="G34" s="4" t="s">
        <v>461</v>
      </c>
      <c r="H34" s="4" t="s">
        <v>431</v>
      </c>
      <c r="I34" s="4" t="s">
        <v>429</v>
      </c>
    </row>
    <row r="36" spans="1:9" s="4" customFormat="1" x14ac:dyDescent="0.25"/>
    <row r="38" spans="1:9" x14ac:dyDescent="0.25">
      <c r="A38">
        <v>8</v>
      </c>
      <c r="B38" t="s">
        <v>178</v>
      </c>
      <c r="I38" s="5"/>
    </row>
    <row r="40" spans="1:9" x14ac:dyDescent="0.25">
      <c r="A40">
        <v>9</v>
      </c>
      <c r="B40" t="s">
        <v>179</v>
      </c>
    </row>
    <row r="75" spans="1:1" x14ac:dyDescent="0.25">
      <c r="A75" t="s">
        <v>182</v>
      </c>
    </row>
    <row r="77" spans="1:1" x14ac:dyDescent="0.25">
      <c r="A77" t="s">
        <v>183</v>
      </c>
    </row>
    <row r="102" spans="1:1" x14ac:dyDescent="0.25">
      <c r="A102" t="s">
        <v>184</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K49"/>
  <sheetViews>
    <sheetView workbookViewId="0">
      <selection activeCell="C10" sqref="C10"/>
    </sheetView>
  </sheetViews>
  <sheetFormatPr defaultRowHeight="15" x14ac:dyDescent="0.2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x14ac:dyDescent="0.25">
      <c r="A2" t="s">
        <v>37</v>
      </c>
    </row>
    <row r="4" spans="1:11" x14ac:dyDescent="0.25">
      <c r="A4" t="s">
        <v>38</v>
      </c>
    </row>
    <row r="5" spans="1:11" x14ac:dyDescent="0.25">
      <c r="A5" t="s">
        <v>39</v>
      </c>
    </row>
    <row r="7" spans="1:11" x14ac:dyDescent="0.25">
      <c r="A7" s="2" t="s">
        <v>9</v>
      </c>
      <c r="B7" s="2" t="s">
        <v>40</v>
      </c>
      <c r="C7" s="2" t="s">
        <v>10</v>
      </c>
      <c r="D7" s="2" t="s">
        <v>17</v>
      </c>
      <c r="E7" s="2" t="s">
        <v>18</v>
      </c>
      <c r="F7" s="2" t="s">
        <v>19</v>
      </c>
      <c r="G7" s="2" t="s">
        <v>20</v>
      </c>
      <c r="H7" s="2" t="s">
        <v>12</v>
      </c>
      <c r="I7" s="2" t="s">
        <v>13</v>
      </c>
      <c r="J7" s="2" t="s">
        <v>14</v>
      </c>
      <c r="K7" s="2" t="s">
        <v>15</v>
      </c>
    </row>
    <row r="8" spans="1:11" x14ac:dyDescent="0.25">
      <c r="A8">
        <v>1</v>
      </c>
      <c r="C8" t="s">
        <v>41</v>
      </c>
    </row>
    <row r="9" spans="1:11" s="4" customFormat="1" ht="75" x14ac:dyDescent="0.25">
      <c r="B9" s="4">
        <v>1.1000000000000001</v>
      </c>
      <c r="C9" s="4" t="s">
        <v>42</v>
      </c>
      <c r="F9" s="4" t="s">
        <v>43</v>
      </c>
      <c r="H9" s="4" t="s">
        <v>44</v>
      </c>
      <c r="I9" s="4" t="s">
        <v>45</v>
      </c>
    </row>
    <row r="10" spans="1:11" s="4" customFormat="1" ht="75" x14ac:dyDescent="0.25">
      <c r="B10" s="4">
        <v>1.2</v>
      </c>
      <c r="C10" s="4" t="s">
        <v>46</v>
      </c>
      <c r="E10" s="4" t="s">
        <v>47</v>
      </c>
      <c r="G10" s="4" t="s">
        <v>48</v>
      </c>
      <c r="H10" s="4" t="s">
        <v>44</v>
      </c>
      <c r="I10" s="4" t="s">
        <v>45</v>
      </c>
    </row>
    <row r="11" spans="1:11" x14ac:dyDescent="0.25">
      <c r="A11">
        <v>2</v>
      </c>
      <c r="C11" t="s">
        <v>49</v>
      </c>
    </row>
    <row r="12" spans="1:11" s="4" customFormat="1" ht="75" x14ac:dyDescent="0.25">
      <c r="B12" s="4">
        <v>2.1</v>
      </c>
      <c r="C12" s="4" t="s">
        <v>50</v>
      </c>
      <c r="G12" s="4" t="s">
        <v>51</v>
      </c>
      <c r="H12" s="4" t="s">
        <v>44</v>
      </c>
      <c r="I12" s="4" t="s">
        <v>45</v>
      </c>
    </row>
    <row r="13" spans="1:11" s="4" customFormat="1" ht="60" x14ac:dyDescent="0.25">
      <c r="B13" s="4">
        <v>2.2000000000000002</v>
      </c>
      <c r="C13" s="4" t="s">
        <v>52</v>
      </c>
      <c r="E13" s="4" t="s">
        <v>53</v>
      </c>
      <c r="G13" s="4" t="s">
        <v>54</v>
      </c>
      <c r="H13" s="4" t="s">
        <v>44</v>
      </c>
      <c r="I13" s="4" t="s">
        <v>45</v>
      </c>
    </row>
    <row r="14" spans="1:11" x14ac:dyDescent="0.25">
      <c r="A14">
        <v>3</v>
      </c>
      <c r="C14" t="s">
        <v>55</v>
      </c>
    </row>
    <row r="15" spans="1:11" s="4" customFormat="1" ht="150" x14ac:dyDescent="0.25">
      <c r="B15" s="4">
        <v>3.1</v>
      </c>
      <c r="C15" s="4" t="s">
        <v>56</v>
      </c>
      <c r="G15" s="4" t="s">
        <v>57</v>
      </c>
      <c r="H15" s="4" t="s">
        <v>58</v>
      </c>
      <c r="I15" s="4" t="s">
        <v>45</v>
      </c>
    </row>
    <row r="16" spans="1:11" s="4" customFormat="1" ht="90" x14ac:dyDescent="0.25">
      <c r="B16" s="4">
        <v>3.2</v>
      </c>
      <c r="C16" s="4" t="s">
        <v>59</v>
      </c>
      <c r="E16" s="4" t="s">
        <v>60</v>
      </c>
      <c r="G16" s="4" t="s">
        <v>61</v>
      </c>
      <c r="H16" s="4" t="s">
        <v>62</v>
      </c>
      <c r="I16" s="4" t="s">
        <v>63</v>
      </c>
      <c r="J16" s="4" t="s">
        <v>64</v>
      </c>
    </row>
    <row r="17" spans="1:10" x14ac:dyDescent="0.25">
      <c r="A17">
        <v>4</v>
      </c>
      <c r="C17" t="s">
        <v>65</v>
      </c>
    </row>
    <row r="18" spans="1:10" s="4" customFormat="1" ht="75" x14ac:dyDescent="0.25">
      <c r="B18" s="4">
        <v>4.0999999999999996</v>
      </c>
      <c r="C18" s="4" t="s">
        <v>66</v>
      </c>
      <c r="H18" s="4" t="s">
        <v>67</v>
      </c>
      <c r="I18" s="4" t="s">
        <v>68</v>
      </c>
      <c r="J18" s="4" t="s">
        <v>64</v>
      </c>
    </row>
    <row r="19" spans="1:10" s="4" customFormat="1" x14ac:dyDescent="0.25">
      <c r="B19" s="4">
        <v>4.2</v>
      </c>
      <c r="C19" s="4" t="s">
        <v>69</v>
      </c>
    </row>
    <row r="20" spans="1:10" s="4" customFormat="1" x14ac:dyDescent="0.25">
      <c r="B20" s="4">
        <v>4.3</v>
      </c>
      <c r="C20" s="4" t="s">
        <v>70</v>
      </c>
    </row>
    <row r="21" spans="1:10" s="4" customFormat="1" ht="45" x14ac:dyDescent="0.25">
      <c r="B21" s="4">
        <v>4.4000000000000004</v>
      </c>
      <c r="C21" s="4" t="s">
        <v>71</v>
      </c>
    </row>
    <row r="22" spans="1:10" s="4" customFormat="1" x14ac:dyDescent="0.25">
      <c r="B22" s="4">
        <v>4.5</v>
      </c>
      <c r="C22" s="4" t="s">
        <v>69</v>
      </c>
    </row>
    <row r="23" spans="1:10" s="4" customFormat="1" x14ac:dyDescent="0.25">
      <c r="B23" s="4">
        <v>4.5999999999999996</v>
      </c>
      <c r="C23" s="4" t="s">
        <v>70</v>
      </c>
    </row>
    <row r="24" spans="1:10" s="4" customFormat="1" ht="30" x14ac:dyDescent="0.25">
      <c r="B24" s="4">
        <v>4.7</v>
      </c>
      <c r="C24" s="4" t="s">
        <v>72</v>
      </c>
    </row>
    <row r="25" spans="1:10" s="4" customFormat="1" x14ac:dyDescent="0.25">
      <c r="B25" s="4">
        <v>4.8</v>
      </c>
      <c r="C25" s="4" t="s">
        <v>69</v>
      </c>
    </row>
    <row r="26" spans="1:10" s="4" customFormat="1" x14ac:dyDescent="0.25">
      <c r="B26" s="4">
        <v>4.9000000000000004</v>
      </c>
      <c r="C26" s="4" t="s">
        <v>70</v>
      </c>
    </row>
    <row r="27" spans="1:10" s="4" customFormat="1" ht="105" x14ac:dyDescent="0.25">
      <c r="B27" s="4">
        <v>4.1100000000000003</v>
      </c>
      <c r="C27" s="4" t="s">
        <v>73</v>
      </c>
      <c r="H27" s="4" t="s">
        <v>74</v>
      </c>
      <c r="I27" s="4" t="s">
        <v>75</v>
      </c>
      <c r="J27" s="4" t="s">
        <v>64</v>
      </c>
    </row>
    <row r="28" spans="1:10" x14ac:dyDescent="0.25">
      <c r="A28">
        <v>5</v>
      </c>
      <c r="C28" t="s">
        <v>76</v>
      </c>
    </row>
    <row r="29" spans="1:10" s="4" customFormat="1" ht="30" x14ac:dyDescent="0.25">
      <c r="B29" s="4">
        <v>5.0999999999999996</v>
      </c>
      <c r="C29" s="4" t="s">
        <v>77</v>
      </c>
      <c r="I29" s="4" t="s">
        <v>45</v>
      </c>
    </row>
    <row r="30" spans="1:10" s="4" customFormat="1" ht="60" x14ac:dyDescent="0.25">
      <c r="B30" s="4">
        <v>5.2</v>
      </c>
      <c r="C30" s="4" t="s">
        <v>78</v>
      </c>
      <c r="G30" s="4" t="s">
        <v>79</v>
      </c>
      <c r="H30" s="4" t="s">
        <v>44</v>
      </c>
      <c r="I30" s="4" t="s">
        <v>45</v>
      </c>
    </row>
    <row r="31" spans="1:10" x14ac:dyDescent="0.25">
      <c r="A31">
        <v>6</v>
      </c>
      <c r="B31" t="s">
        <v>80</v>
      </c>
    </row>
    <row r="32" spans="1:10" s="4" customFormat="1" ht="180" x14ac:dyDescent="0.25">
      <c r="B32" s="4">
        <v>6.1</v>
      </c>
      <c r="C32" s="4" t="s">
        <v>81</v>
      </c>
      <c r="H32" s="4" t="s">
        <v>82</v>
      </c>
      <c r="I32" s="4" t="s">
        <v>83</v>
      </c>
      <c r="J32" s="4" t="s">
        <v>64</v>
      </c>
    </row>
    <row r="33" spans="1:9" x14ac:dyDescent="0.25">
      <c r="A33">
        <v>7</v>
      </c>
      <c r="B33" t="s">
        <v>84</v>
      </c>
      <c r="I33" s="5" t="s">
        <v>45</v>
      </c>
    </row>
    <row r="35" spans="1:9" x14ac:dyDescent="0.25">
      <c r="A35">
        <v>8</v>
      </c>
      <c r="B35" t="s">
        <v>85</v>
      </c>
      <c r="I35" s="5" t="s">
        <v>45</v>
      </c>
    </row>
    <row r="49" spans="1:1" x14ac:dyDescent="0.25">
      <c r="A49" t="s">
        <v>86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51"/>
  <sheetViews>
    <sheetView workbookViewId="0">
      <selection activeCell="C9" sqref="C9"/>
    </sheetView>
  </sheetViews>
  <sheetFormatPr defaultRowHeight="15" x14ac:dyDescent="0.25"/>
  <cols>
    <col min="2" max="2" width="8.85546875" customWidth="1"/>
    <col min="3" max="3" width="22" customWidth="1"/>
    <col min="4" max="4" width="12.85546875" customWidth="1"/>
    <col min="5" max="5" width="23.42578125" customWidth="1"/>
    <col min="6" max="6" width="17.7109375" customWidth="1"/>
    <col min="7" max="7" width="20.5703125" customWidth="1"/>
    <col min="8" max="8" width="15.85546875" customWidth="1"/>
  </cols>
  <sheetData>
    <row r="1" spans="1:11" x14ac:dyDescent="0.25">
      <c r="A1" t="s">
        <v>37</v>
      </c>
    </row>
    <row r="3" spans="1:11" x14ac:dyDescent="0.25">
      <c r="A3" t="s">
        <v>38</v>
      </c>
    </row>
    <row r="4" spans="1:11" x14ac:dyDescent="0.25">
      <c r="A4" t="s">
        <v>87</v>
      </c>
    </row>
    <row r="6" spans="1:11" x14ac:dyDescent="0.25">
      <c r="A6" s="2" t="s">
        <v>9</v>
      </c>
      <c r="B6" s="2" t="s">
        <v>40</v>
      </c>
      <c r="C6" s="2" t="s">
        <v>10</v>
      </c>
      <c r="D6" s="2" t="s">
        <v>17</v>
      </c>
      <c r="E6" s="2" t="s">
        <v>18</v>
      </c>
      <c r="F6" s="2" t="s">
        <v>19</v>
      </c>
      <c r="G6" s="2" t="s">
        <v>20</v>
      </c>
      <c r="H6" s="2" t="s">
        <v>12</v>
      </c>
      <c r="I6" s="2" t="s">
        <v>13</v>
      </c>
      <c r="J6" s="2" t="s">
        <v>14</v>
      </c>
      <c r="K6" s="2" t="s">
        <v>15</v>
      </c>
    </row>
    <row r="7" spans="1:11" x14ac:dyDescent="0.25">
      <c r="A7">
        <v>1</v>
      </c>
      <c r="C7" t="s">
        <v>41</v>
      </c>
    </row>
    <row r="8" spans="1:11" s="4" customFormat="1" ht="75" x14ac:dyDescent="0.25">
      <c r="B8" s="4">
        <v>1.1000000000000001</v>
      </c>
      <c r="C8" s="4" t="s">
        <v>42</v>
      </c>
      <c r="F8" s="4" t="s">
        <v>43</v>
      </c>
      <c r="H8" s="4" t="s">
        <v>44</v>
      </c>
      <c r="I8" s="4" t="s">
        <v>45</v>
      </c>
    </row>
    <row r="9" spans="1:11" s="4" customFormat="1" ht="45" x14ac:dyDescent="0.25">
      <c r="B9" s="4">
        <v>1.2</v>
      </c>
      <c r="C9" s="4" t="s">
        <v>46</v>
      </c>
      <c r="E9" s="4" t="s">
        <v>47</v>
      </c>
      <c r="G9" s="4" t="s">
        <v>88</v>
      </c>
      <c r="H9" s="4" t="s">
        <v>44</v>
      </c>
      <c r="I9" s="4" t="s">
        <v>45</v>
      </c>
    </row>
    <row r="10" spans="1:11" x14ac:dyDescent="0.25">
      <c r="A10">
        <v>2</v>
      </c>
      <c r="C10" t="s">
        <v>89</v>
      </c>
    </row>
    <row r="11" spans="1:11" s="4" customFormat="1" ht="75" x14ac:dyDescent="0.25">
      <c r="B11" s="4">
        <v>2.1</v>
      </c>
      <c r="C11" s="4" t="s">
        <v>90</v>
      </c>
      <c r="G11" s="4" t="s">
        <v>91</v>
      </c>
      <c r="H11" s="4" t="s">
        <v>92</v>
      </c>
      <c r="I11" s="4" t="s">
        <v>45</v>
      </c>
    </row>
    <row r="12" spans="1:11" s="4" customFormat="1" ht="45" x14ac:dyDescent="0.25">
      <c r="B12" s="4">
        <v>2.2000000000000002</v>
      </c>
      <c r="C12" s="4" t="s">
        <v>93</v>
      </c>
      <c r="H12" s="4" t="s">
        <v>92</v>
      </c>
      <c r="I12" s="4" t="s">
        <v>45</v>
      </c>
    </row>
    <row r="13" spans="1:11" s="4" customFormat="1" ht="60" x14ac:dyDescent="0.25">
      <c r="B13" s="4">
        <v>2.2999999999999998</v>
      </c>
      <c r="C13" s="4" t="s">
        <v>94</v>
      </c>
      <c r="H13" s="4" t="s">
        <v>92</v>
      </c>
      <c r="I13" s="4" t="s">
        <v>45</v>
      </c>
    </row>
    <row r="14" spans="1:11" s="4" customFormat="1" ht="45" x14ac:dyDescent="0.25">
      <c r="B14" s="4">
        <v>2.4</v>
      </c>
      <c r="C14" s="4" t="s">
        <v>95</v>
      </c>
      <c r="E14" s="4" t="s">
        <v>96</v>
      </c>
      <c r="G14" s="4" t="s">
        <v>97</v>
      </c>
      <c r="H14" s="4" t="s">
        <v>44</v>
      </c>
      <c r="I14" s="4" t="s">
        <v>45</v>
      </c>
    </row>
    <row r="15" spans="1:11" x14ac:dyDescent="0.25">
      <c r="A15">
        <v>3</v>
      </c>
      <c r="C15" t="s">
        <v>98</v>
      </c>
    </row>
    <row r="16" spans="1:11" s="4" customFormat="1" ht="60" x14ac:dyDescent="0.25">
      <c r="B16" s="4">
        <v>3.1</v>
      </c>
      <c r="C16" s="4" t="s">
        <v>99</v>
      </c>
      <c r="G16" s="4" t="s">
        <v>100</v>
      </c>
      <c r="I16" s="4" t="s">
        <v>45</v>
      </c>
    </row>
    <row r="17" spans="1:16" s="4" customFormat="1" ht="45" x14ac:dyDescent="0.25">
      <c r="B17" s="4">
        <v>3.2</v>
      </c>
      <c r="C17" s="4" t="s">
        <v>101</v>
      </c>
      <c r="G17" s="4" t="s">
        <v>102</v>
      </c>
      <c r="I17" s="4" t="s">
        <v>45</v>
      </c>
    </row>
    <row r="18" spans="1:16" s="4" customFormat="1" ht="60" x14ac:dyDescent="0.25">
      <c r="B18" s="4">
        <v>3.3</v>
      </c>
      <c r="C18" s="4" t="s">
        <v>103</v>
      </c>
      <c r="G18" s="4" t="s">
        <v>104</v>
      </c>
      <c r="I18" s="4" t="s">
        <v>45</v>
      </c>
    </row>
    <row r="19" spans="1:16" x14ac:dyDescent="0.25">
      <c r="A19">
        <v>4</v>
      </c>
      <c r="C19" t="s">
        <v>105</v>
      </c>
    </row>
    <row r="20" spans="1:16" s="4" customFormat="1" ht="90" x14ac:dyDescent="0.25">
      <c r="B20" s="4">
        <v>4.0999999999999996</v>
      </c>
      <c r="C20" s="4" t="s">
        <v>106</v>
      </c>
      <c r="G20" s="4" t="s">
        <v>107</v>
      </c>
      <c r="I20" s="4" t="s">
        <v>45</v>
      </c>
    </row>
    <row r="21" spans="1:16" s="4" customFormat="1" ht="45" x14ac:dyDescent="0.25">
      <c r="B21" s="4">
        <v>4.2</v>
      </c>
      <c r="C21" s="4" t="s">
        <v>108</v>
      </c>
      <c r="G21" s="4" t="s">
        <v>109</v>
      </c>
      <c r="I21" s="4" t="s">
        <v>45</v>
      </c>
    </row>
    <row r="22" spans="1:16" s="4" customFormat="1" ht="45" x14ac:dyDescent="0.25">
      <c r="B22" s="4">
        <v>4.3</v>
      </c>
      <c r="C22" s="4" t="s">
        <v>110</v>
      </c>
      <c r="G22" s="4" t="s">
        <v>111</v>
      </c>
      <c r="I22" s="4" t="s">
        <v>45</v>
      </c>
    </row>
    <row r="23" spans="1:16" s="4" customFormat="1" ht="45" x14ac:dyDescent="0.25">
      <c r="B23" s="4">
        <v>4.4000000000000004</v>
      </c>
      <c r="C23" s="4" t="s">
        <v>112</v>
      </c>
      <c r="G23" s="4" t="s">
        <v>113</v>
      </c>
      <c r="I23" s="4" t="s">
        <v>45</v>
      </c>
    </row>
    <row r="24" spans="1:16" s="4" customFormat="1" ht="60" x14ac:dyDescent="0.25">
      <c r="B24" s="4">
        <v>4.5</v>
      </c>
      <c r="C24" s="4" t="s">
        <v>114</v>
      </c>
      <c r="G24" s="4" t="s">
        <v>115</v>
      </c>
      <c r="I24" s="4" t="s">
        <v>45</v>
      </c>
    </row>
    <row r="25" spans="1:16" x14ac:dyDescent="0.25">
      <c r="A25">
        <v>5</v>
      </c>
      <c r="C25" t="s">
        <v>116</v>
      </c>
    </row>
    <row r="26" spans="1:16" s="4" customFormat="1" ht="45" x14ac:dyDescent="0.25">
      <c r="B26" s="4">
        <v>5.0999999999999996</v>
      </c>
      <c r="C26" s="4" t="s">
        <v>117</v>
      </c>
      <c r="H26" s="4" t="s">
        <v>44</v>
      </c>
      <c r="I26" s="4" t="s">
        <v>45</v>
      </c>
    </row>
    <row r="27" spans="1:16" x14ac:dyDescent="0.25">
      <c r="A27">
        <v>6</v>
      </c>
      <c r="B27" t="s">
        <v>84</v>
      </c>
      <c r="I27" t="s">
        <v>45</v>
      </c>
    </row>
    <row r="28" spans="1:16" s="4" customFormat="1" x14ac:dyDescent="0.25">
      <c r="A28"/>
      <c r="B28"/>
      <c r="C28"/>
      <c r="D28"/>
      <c r="E28"/>
      <c r="F28"/>
      <c r="G28"/>
      <c r="H28"/>
      <c r="I28"/>
      <c r="J28"/>
      <c r="K28"/>
      <c r="L28"/>
      <c r="M28"/>
      <c r="N28"/>
      <c r="O28"/>
      <c r="P28"/>
    </row>
    <row r="29" spans="1:16" s="4" customFormat="1" x14ac:dyDescent="0.25">
      <c r="A29">
        <v>7</v>
      </c>
      <c r="B29" t="s">
        <v>118</v>
      </c>
      <c r="C29"/>
      <c r="D29"/>
      <c r="E29"/>
      <c r="F29"/>
      <c r="G29"/>
      <c r="H29"/>
      <c r="I29" t="s">
        <v>45</v>
      </c>
      <c r="J29"/>
      <c r="K29"/>
      <c r="L29"/>
      <c r="M29"/>
      <c r="N29"/>
      <c r="O29"/>
      <c r="P29"/>
    </row>
    <row r="31" spans="1:16" s="4" customFormat="1" x14ac:dyDescent="0.25">
      <c r="A31"/>
      <c r="B31"/>
      <c r="C31"/>
      <c r="D31"/>
      <c r="E31"/>
      <c r="F31"/>
      <c r="G31"/>
      <c r="H31"/>
      <c r="I31"/>
      <c r="J31"/>
      <c r="K31"/>
      <c r="L31"/>
      <c r="M31"/>
      <c r="N31"/>
      <c r="O31"/>
      <c r="P31"/>
    </row>
    <row r="32" spans="1:16" s="4" customFormat="1" x14ac:dyDescent="0.25">
      <c r="A32"/>
      <c r="B32"/>
      <c r="C32"/>
      <c r="D32"/>
      <c r="E32"/>
      <c r="F32"/>
      <c r="G32"/>
      <c r="H32"/>
      <c r="I32"/>
      <c r="J32"/>
      <c r="K32"/>
      <c r="L32"/>
      <c r="M32"/>
      <c r="N32"/>
      <c r="O32"/>
      <c r="P32"/>
    </row>
    <row r="34" spans="1:16" s="4" customFormat="1" x14ac:dyDescent="0.25">
      <c r="A34"/>
      <c r="B34"/>
      <c r="C34"/>
      <c r="D34"/>
      <c r="E34"/>
      <c r="F34"/>
      <c r="G34"/>
      <c r="H34"/>
      <c r="I34"/>
      <c r="J34"/>
      <c r="K34"/>
      <c r="L34"/>
      <c r="M34"/>
      <c r="N34"/>
      <c r="O34"/>
      <c r="P34"/>
    </row>
    <row r="35" spans="1:16" x14ac:dyDescent="0.25">
      <c r="I35" s="5"/>
    </row>
    <row r="51" spans="1:1" x14ac:dyDescent="0.25">
      <c r="A51" t="s">
        <v>119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P51"/>
  <sheetViews>
    <sheetView workbookViewId="0">
      <selection activeCell="E11" sqref="E11"/>
    </sheetView>
  </sheetViews>
  <sheetFormatPr defaultRowHeight="15" x14ac:dyDescent="0.25"/>
  <cols>
    <col min="2" max="2" width="8.85546875" customWidth="1"/>
    <col min="3" max="3" width="22" customWidth="1"/>
    <col min="4" max="4" width="12.85546875" customWidth="1"/>
    <col min="5" max="5" width="23.42578125" customWidth="1"/>
    <col min="6" max="6" width="17.7109375" customWidth="1"/>
    <col min="7" max="7" width="20.5703125" customWidth="1"/>
    <col min="8" max="8" width="15.85546875" customWidth="1"/>
  </cols>
  <sheetData>
    <row r="1" spans="1:16" x14ac:dyDescent="0.25">
      <c r="A1" t="s">
        <v>37</v>
      </c>
    </row>
    <row r="3" spans="1:16" x14ac:dyDescent="0.25">
      <c r="A3" t="s">
        <v>38</v>
      </c>
    </row>
    <row r="4" spans="1:16" x14ac:dyDescent="0.25">
      <c r="A4" t="s">
        <v>120</v>
      </c>
    </row>
    <row r="6" spans="1:16" x14ac:dyDescent="0.25">
      <c r="A6" s="2" t="s">
        <v>9</v>
      </c>
      <c r="B6" s="2" t="s">
        <v>40</v>
      </c>
      <c r="C6" s="2" t="s">
        <v>10</v>
      </c>
      <c r="D6" s="2" t="s">
        <v>17</v>
      </c>
      <c r="E6" s="2" t="s">
        <v>18</v>
      </c>
      <c r="F6" s="2" t="s">
        <v>19</v>
      </c>
      <c r="G6" s="2" t="s">
        <v>20</v>
      </c>
      <c r="H6" s="2" t="s">
        <v>12</v>
      </c>
      <c r="I6" s="2" t="s">
        <v>13</v>
      </c>
      <c r="J6" s="2" t="s">
        <v>14</v>
      </c>
      <c r="K6" s="2" t="s">
        <v>15</v>
      </c>
    </row>
    <row r="7" spans="1:16" x14ac:dyDescent="0.25">
      <c r="A7">
        <v>1</v>
      </c>
      <c r="C7" t="s">
        <v>41</v>
      </c>
    </row>
    <row r="8" spans="1:16" s="4" customFormat="1" ht="45" x14ac:dyDescent="0.25">
      <c r="B8" s="4">
        <v>1.1000000000000001</v>
      </c>
      <c r="C8" s="4" t="s">
        <v>42</v>
      </c>
      <c r="H8" s="4" t="s">
        <v>44</v>
      </c>
      <c r="I8" s="4" t="s">
        <v>45</v>
      </c>
    </row>
    <row r="9" spans="1:16" s="4" customFormat="1" ht="45" x14ac:dyDescent="0.25">
      <c r="B9" s="4">
        <v>1.2</v>
      </c>
      <c r="C9" s="4" t="s">
        <v>46</v>
      </c>
      <c r="E9" s="4" t="s">
        <v>47</v>
      </c>
      <c r="G9" s="4" t="s">
        <v>88</v>
      </c>
      <c r="H9" s="4" t="s">
        <v>44</v>
      </c>
      <c r="I9" s="4" t="s">
        <v>45</v>
      </c>
    </row>
    <row r="10" spans="1:16" x14ac:dyDescent="0.25">
      <c r="A10">
        <v>2</v>
      </c>
      <c r="C10" t="s">
        <v>121</v>
      </c>
    </row>
    <row r="11" spans="1:16" s="4" customFormat="1" ht="45" x14ac:dyDescent="0.25">
      <c r="B11" s="4">
        <v>2.1</v>
      </c>
      <c r="C11" s="4" t="s">
        <v>122</v>
      </c>
      <c r="I11" s="4" t="s">
        <v>45</v>
      </c>
    </row>
    <row r="12" spans="1:16" s="4" customFormat="1" ht="30" x14ac:dyDescent="0.25">
      <c r="B12" s="4">
        <v>2.2000000000000002</v>
      </c>
      <c r="C12" s="4" t="s">
        <v>123</v>
      </c>
      <c r="I12" s="4" t="s">
        <v>45</v>
      </c>
    </row>
    <row r="13" spans="1:16" s="4" customFormat="1" ht="30" x14ac:dyDescent="0.25">
      <c r="B13" s="4">
        <v>2.2999999999999998</v>
      </c>
      <c r="C13" s="4" t="s">
        <v>124</v>
      </c>
      <c r="I13" s="4" t="s">
        <v>45</v>
      </c>
    </row>
    <row r="14" spans="1:16" s="4" customFormat="1" ht="45" x14ac:dyDescent="0.25">
      <c r="B14" s="4">
        <v>2.4</v>
      </c>
      <c r="C14" s="4" t="s">
        <v>125</v>
      </c>
      <c r="E14" s="4" t="s">
        <v>126</v>
      </c>
      <c r="G14" s="4" t="s">
        <v>127</v>
      </c>
      <c r="I14" s="4" t="s">
        <v>45</v>
      </c>
    </row>
    <row r="15" spans="1:16" x14ac:dyDescent="0.25">
      <c r="A15">
        <v>3</v>
      </c>
      <c r="B15" t="s">
        <v>84</v>
      </c>
      <c r="I15" t="s">
        <v>45</v>
      </c>
    </row>
    <row r="16" spans="1:16" s="4" customFormat="1" x14ac:dyDescent="0.25">
      <c r="A16"/>
      <c r="B16"/>
      <c r="C16"/>
      <c r="D16"/>
      <c r="E16"/>
      <c r="F16"/>
      <c r="G16"/>
      <c r="H16"/>
      <c r="I16"/>
      <c r="J16"/>
      <c r="K16"/>
      <c r="L16"/>
      <c r="M16"/>
      <c r="N16"/>
      <c r="O16"/>
      <c r="P16"/>
    </row>
    <row r="17" spans="1:16" s="4" customFormat="1" x14ac:dyDescent="0.25">
      <c r="A17">
        <v>4</v>
      </c>
      <c r="B17" t="s">
        <v>118</v>
      </c>
      <c r="C17"/>
      <c r="D17"/>
      <c r="E17"/>
      <c r="F17"/>
      <c r="G17"/>
      <c r="H17"/>
      <c r="I17" t="s">
        <v>45</v>
      </c>
      <c r="J17"/>
      <c r="K17"/>
      <c r="L17"/>
      <c r="M17"/>
      <c r="N17"/>
      <c r="O17"/>
      <c r="P17"/>
    </row>
    <row r="18" spans="1:16" s="4" customFormat="1" x14ac:dyDescent="0.25">
      <c r="A18"/>
      <c r="B18"/>
      <c r="C18"/>
      <c r="D18"/>
      <c r="E18"/>
      <c r="F18"/>
      <c r="G18"/>
      <c r="H18"/>
      <c r="I18"/>
      <c r="J18"/>
      <c r="K18"/>
      <c r="L18"/>
      <c r="M18"/>
      <c r="N18"/>
      <c r="O18"/>
      <c r="P18"/>
    </row>
    <row r="19" spans="1:16" s="4" customFormat="1" x14ac:dyDescent="0.25">
      <c r="A19"/>
      <c r="B19"/>
      <c r="C19"/>
      <c r="D19"/>
      <c r="E19"/>
      <c r="F19"/>
      <c r="G19"/>
      <c r="H19"/>
      <c r="I19"/>
      <c r="J19"/>
      <c r="K19"/>
      <c r="L19"/>
      <c r="M19"/>
      <c r="N19"/>
      <c r="O19"/>
      <c r="P19"/>
    </row>
    <row r="20" spans="1:16" s="4" customFormat="1" x14ac:dyDescent="0.25">
      <c r="A20"/>
      <c r="B20"/>
      <c r="C20"/>
      <c r="D20"/>
      <c r="E20"/>
      <c r="F20"/>
      <c r="G20"/>
      <c r="H20"/>
      <c r="I20"/>
      <c r="J20"/>
      <c r="K20"/>
      <c r="L20"/>
      <c r="M20"/>
      <c r="N20"/>
      <c r="O20"/>
      <c r="P20"/>
    </row>
    <row r="21" spans="1:16" s="4" customFormat="1" x14ac:dyDescent="0.25">
      <c r="A21"/>
      <c r="B21"/>
      <c r="C21"/>
      <c r="D21"/>
      <c r="E21"/>
      <c r="F21"/>
      <c r="G21"/>
      <c r="H21"/>
      <c r="I21"/>
      <c r="J21"/>
      <c r="K21"/>
      <c r="L21"/>
      <c r="M21"/>
      <c r="N21"/>
      <c r="O21"/>
      <c r="P21"/>
    </row>
    <row r="22" spans="1:16" s="4" customFormat="1" x14ac:dyDescent="0.25">
      <c r="A22"/>
      <c r="B22"/>
      <c r="C22"/>
      <c r="D22"/>
      <c r="E22"/>
      <c r="F22"/>
      <c r="G22"/>
      <c r="H22"/>
      <c r="I22"/>
      <c r="J22"/>
      <c r="K22"/>
      <c r="L22"/>
      <c r="M22"/>
      <c r="N22"/>
      <c r="O22"/>
      <c r="P22"/>
    </row>
    <row r="23" spans="1:16" s="4" customFormat="1" x14ac:dyDescent="0.25">
      <c r="A23"/>
      <c r="B23"/>
      <c r="C23"/>
      <c r="D23"/>
      <c r="E23"/>
      <c r="F23"/>
      <c r="G23"/>
      <c r="H23"/>
      <c r="I23"/>
      <c r="J23"/>
      <c r="K23"/>
      <c r="L23"/>
      <c r="M23"/>
      <c r="N23"/>
      <c r="O23"/>
      <c r="P23"/>
    </row>
    <row r="24" spans="1:16" s="4" customFormat="1" x14ac:dyDescent="0.25">
      <c r="A24"/>
      <c r="B24"/>
      <c r="C24"/>
      <c r="D24"/>
      <c r="E24"/>
      <c r="F24"/>
      <c r="G24"/>
      <c r="H24"/>
      <c r="I24"/>
      <c r="J24"/>
      <c r="K24"/>
      <c r="L24"/>
      <c r="M24"/>
      <c r="N24"/>
      <c r="O24"/>
      <c r="P24"/>
    </row>
    <row r="25" spans="1:16" s="4" customFormat="1" x14ac:dyDescent="0.25">
      <c r="A25"/>
      <c r="B25"/>
      <c r="C25"/>
      <c r="D25"/>
      <c r="E25"/>
      <c r="F25"/>
      <c r="G25"/>
      <c r="H25"/>
      <c r="I25"/>
      <c r="J25"/>
      <c r="K25"/>
      <c r="L25"/>
      <c r="M25"/>
      <c r="N25"/>
      <c r="O25"/>
      <c r="P25"/>
    </row>
    <row r="26" spans="1:16" s="4" customFormat="1" x14ac:dyDescent="0.25">
      <c r="A26"/>
      <c r="B26"/>
      <c r="C26"/>
      <c r="D26"/>
      <c r="E26"/>
      <c r="F26"/>
      <c r="G26"/>
      <c r="H26"/>
      <c r="I26"/>
      <c r="J26"/>
      <c r="K26"/>
      <c r="L26"/>
      <c r="M26"/>
      <c r="N26"/>
      <c r="O26"/>
      <c r="P26"/>
    </row>
    <row r="27" spans="1:16" s="4" customFormat="1" x14ac:dyDescent="0.25">
      <c r="A27"/>
      <c r="B27"/>
      <c r="C27"/>
      <c r="D27"/>
      <c r="E27"/>
      <c r="F27"/>
      <c r="G27"/>
      <c r="H27"/>
      <c r="I27"/>
      <c r="J27"/>
      <c r="K27"/>
      <c r="L27"/>
      <c r="M27"/>
      <c r="N27"/>
      <c r="O27"/>
      <c r="P27"/>
    </row>
    <row r="28" spans="1:16" s="4" customFormat="1" x14ac:dyDescent="0.25">
      <c r="A28"/>
      <c r="B28"/>
      <c r="C28"/>
      <c r="D28"/>
      <c r="E28"/>
      <c r="F28"/>
      <c r="G28"/>
      <c r="H28"/>
      <c r="I28"/>
      <c r="J28"/>
      <c r="K28"/>
      <c r="L28"/>
      <c r="M28"/>
      <c r="N28"/>
      <c r="O28"/>
      <c r="P28"/>
    </row>
    <row r="29" spans="1:16" s="4" customFormat="1" x14ac:dyDescent="0.25">
      <c r="A29"/>
      <c r="B29"/>
      <c r="C29"/>
      <c r="D29"/>
      <c r="E29"/>
      <c r="F29"/>
      <c r="G29"/>
      <c r="H29"/>
      <c r="I29"/>
      <c r="J29"/>
      <c r="K29"/>
      <c r="L29"/>
      <c r="M29"/>
      <c r="N29"/>
      <c r="O29"/>
      <c r="P29"/>
    </row>
    <row r="31" spans="1:16" s="4" customFormat="1" x14ac:dyDescent="0.25">
      <c r="A31"/>
      <c r="B31"/>
      <c r="C31"/>
      <c r="D31"/>
      <c r="E31"/>
      <c r="F31"/>
      <c r="G31"/>
      <c r="H31"/>
      <c r="I31"/>
      <c r="J31"/>
      <c r="K31"/>
      <c r="L31"/>
      <c r="M31"/>
      <c r="N31"/>
      <c r="O31"/>
      <c r="P31"/>
    </row>
    <row r="32" spans="1:16" s="4" customFormat="1" x14ac:dyDescent="0.25">
      <c r="A32"/>
      <c r="B32"/>
      <c r="C32"/>
      <c r="D32"/>
      <c r="E32"/>
      <c r="F32"/>
      <c r="G32"/>
      <c r="H32"/>
      <c r="I32"/>
      <c r="J32"/>
      <c r="K32"/>
      <c r="L32"/>
      <c r="M32"/>
      <c r="N32"/>
      <c r="O32"/>
      <c r="P32"/>
    </row>
    <row r="34" spans="1:16" s="4" customFormat="1" x14ac:dyDescent="0.25">
      <c r="A34"/>
      <c r="B34"/>
      <c r="C34"/>
      <c r="D34"/>
      <c r="E34"/>
      <c r="F34"/>
      <c r="G34"/>
      <c r="H34"/>
      <c r="I34"/>
      <c r="J34"/>
      <c r="K34"/>
      <c r="L34"/>
      <c r="M34"/>
      <c r="N34"/>
      <c r="O34"/>
      <c r="P34"/>
    </row>
    <row r="35" spans="1:16" x14ac:dyDescent="0.25">
      <c r="I35" s="5"/>
    </row>
    <row r="51" spans="1:1" x14ac:dyDescent="0.25">
      <c r="A51" t="s">
        <v>119</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K11"/>
  <sheetViews>
    <sheetView workbookViewId="0">
      <selection activeCell="C15" sqref="C15"/>
    </sheetView>
  </sheetViews>
  <sheetFormatPr defaultRowHeight="15" x14ac:dyDescent="0.25"/>
  <cols>
    <col min="3" max="3" width="21.28515625" customWidth="1"/>
    <col min="4" max="4" width="11.42578125" customWidth="1"/>
    <col min="5" max="5" width="17.140625" customWidth="1"/>
    <col min="6" max="6" width="15.42578125" customWidth="1"/>
    <col min="7" max="7" width="15.7109375" customWidth="1"/>
    <col min="8" max="8" width="14.5703125" customWidth="1"/>
    <col min="10" max="10" width="16.7109375" customWidth="1"/>
    <col min="11" max="11" width="16.85546875" customWidth="1"/>
  </cols>
  <sheetData>
    <row r="1" spans="1:11" x14ac:dyDescent="0.25">
      <c r="A1" t="s">
        <v>37</v>
      </c>
    </row>
    <row r="3" spans="1:11" x14ac:dyDescent="0.25">
      <c r="A3" t="s">
        <v>38</v>
      </c>
    </row>
    <row r="4" spans="1:11" x14ac:dyDescent="0.25">
      <c r="A4" t="s">
        <v>120</v>
      </c>
    </row>
    <row r="6" spans="1:11" x14ac:dyDescent="0.25">
      <c r="A6" s="2" t="s">
        <v>9</v>
      </c>
      <c r="B6" s="2" t="s">
        <v>40</v>
      </c>
      <c r="C6" s="2" t="s">
        <v>10</v>
      </c>
      <c r="D6" s="2" t="s">
        <v>17</v>
      </c>
      <c r="E6" s="2" t="s">
        <v>18</v>
      </c>
      <c r="F6" s="2" t="s">
        <v>19</v>
      </c>
      <c r="G6" s="2" t="s">
        <v>20</v>
      </c>
      <c r="H6" s="2" t="s">
        <v>12</v>
      </c>
      <c r="I6" s="2" t="s">
        <v>13</v>
      </c>
      <c r="J6" s="2" t="s">
        <v>14</v>
      </c>
      <c r="K6" s="2" t="s">
        <v>15</v>
      </c>
    </row>
    <row r="7" spans="1:11" x14ac:dyDescent="0.25">
      <c r="A7">
        <v>1</v>
      </c>
      <c r="C7" t="s">
        <v>41</v>
      </c>
    </row>
    <row r="8" spans="1:11" s="4" customFormat="1" ht="45" x14ac:dyDescent="0.25">
      <c r="B8" s="4">
        <v>1.1000000000000001</v>
      </c>
      <c r="C8" s="4" t="s">
        <v>42</v>
      </c>
      <c r="H8" s="4" t="s">
        <v>44</v>
      </c>
      <c r="I8" s="4" t="s">
        <v>45</v>
      </c>
    </row>
    <row r="9" spans="1:11" s="4" customFormat="1" ht="60" x14ac:dyDescent="0.25">
      <c r="B9" s="4">
        <v>1.2</v>
      </c>
      <c r="C9" s="4" t="s">
        <v>46</v>
      </c>
      <c r="E9" s="4" t="s">
        <v>47</v>
      </c>
      <c r="G9" s="4" t="s">
        <v>88</v>
      </c>
      <c r="H9" s="4" t="s">
        <v>44</v>
      </c>
      <c r="I9" s="4" t="s">
        <v>45</v>
      </c>
    </row>
    <row r="10" spans="1:11" x14ac:dyDescent="0.25">
      <c r="A10">
        <v>2</v>
      </c>
      <c r="C10" t="s">
        <v>128</v>
      </c>
      <c r="I10" t="s">
        <v>45</v>
      </c>
    </row>
    <row r="11" spans="1:11" x14ac:dyDescent="0.25">
      <c r="A11">
        <v>3</v>
      </c>
      <c r="C11" t="s">
        <v>129</v>
      </c>
      <c r="H11" s="4" t="s">
        <v>44</v>
      </c>
      <c r="I11" t="s">
        <v>45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114"/>
  <sheetViews>
    <sheetView workbookViewId="0">
      <selection activeCell="D10" sqref="D10"/>
    </sheetView>
  </sheetViews>
  <sheetFormatPr defaultRowHeight="15" x14ac:dyDescent="0.25"/>
  <sheetData>
    <row r="1" spans="1:1" x14ac:dyDescent="0.25">
      <c r="A1" t="s">
        <v>130</v>
      </c>
    </row>
    <row r="2" spans="1:1" x14ac:dyDescent="0.25">
      <c r="A2" t="s">
        <v>131</v>
      </c>
    </row>
    <row r="3" spans="1:1" x14ac:dyDescent="0.25">
      <c r="A3" t="s">
        <v>132</v>
      </c>
    </row>
    <row r="4" spans="1:1" x14ac:dyDescent="0.25">
      <c r="A4" t="s">
        <v>133</v>
      </c>
    </row>
    <row r="5" spans="1:1" x14ac:dyDescent="0.25">
      <c r="A5" t="s">
        <v>134</v>
      </c>
    </row>
    <row r="10" spans="1:1" x14ac:dyDescent="0.25">
      <c r="A10" s="6">
        <v>1</v>
      </c>
    </row>
    <row r="11" spans="1:1" x14ac:dyDescent="0.25">
      <c r="A11" t="s">
        <v>135</v>
      </c>
    </row>
    <row r="13" spans="1:1" x14ac:dyDescent="0.25">
      <c r="A13" t="s">
        <v>136</v>
      </c>
    </row>
    <row r="43" spans="1:1" x14ac:dyDescent="0.25">
      <c r="A43" t="s">
        <v>137</v>
      </c>
    </row>
    <row r="71" spans="1:1" x14ac:dyDescent="0.25">
      <c r="A71" s="6">
        <v>2</v>
      </c>
    </row>
    <row r="73" spans="1:1" x14ac:dyDescent="0.25">
      <c r="A73" t="s">
        <v>138</v>
      </c>
    </row>
    <row r="74" spans="1:1" x14ac:dyDescent="0.25">
      <c r="A74" t="s">
        <v>82</v>
      </c>
    </row>
    <row r="112" spans="1:1" x14ac:dyDescent="0.25">
      <c r="A112" s="6">
        <v>3</v>
      </c>
    </row>
    <row r="113" spans="1:1" x14ac:dyDescent="0.25">
      <c r="A113" t="s">
        <v>139</v>
      </c>
    </row>
    <row r="114" spans="1:1" x14ac:dyDescent="0.25">
      <c r="A114" t="s">
        <v>140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K96"/>
  <sheetViews>
    <sheetView topLeftCell="A4" workbookViewId="0">
      <selection activeCell="D26" sqref="D26"/>
    </sheetView>
  </sheetViews>
  <sheetFormatPr defaultRowHeight="15" x14ac:dyDescent="0.25"/>
  <cols>
    <col min="3" max="3" width="20" customWidth="1"/>
    <col min="4" max="4" width="11.5703125" customWidth="1"/>
    <col min="5" max="5" width="21.7109375" customWidth="1"/>
    <col min="6" max="6" width="16.28515625" customWidth="1"/>
    <col min="7" max="7" width="19.85546875" customWidth="1"/>
    <col min="8" max="8" width="17.140625" customWidth="1"/>
    <col min="10" max="10" width="17.140625" customWidth="1"/>
    <col min="11" max="11" width="17.5703125" customWidth="1"/>
  </cols>
  <sheetData>
    <row r="2" spans="1:11" x14ac:dyDescent="0.25">
      <c r="A2" t="s">
        <v>141</v>
      </c>
    </row>
    <row r="4" spans="1:11" x14ac:dyDescent="0.25">
      <c r="A4" t="s">
        <v>38</v>
      </c>
    </row>
    <row r="5" spans="1:11" x14ac:dyDescent="0.25">
      <c r="A5" t="s">
        <v>142</v>
      </c>
    </row>
    <row r="7" spans="1:11" x14ac:dyDescent="0.25">
      <c r="A7" s="2" t="s">
        <v>9</v>
      </c>
      <c r="B7" s="2" t="s">
        <v>40</v>
      </c>
      <c r="C7" s="2" t="s">
        <v>10</v>
      </c>
      <c r="D7" s="2" t="s">
        <v>17</v>
      </c>
      <c r="E7" s="2" t="s">
        <v>18</v>
      </c>
      <c r="F7" s="2" t="s">
        <v>19</v>
      </c>
      <c r="G7" s="2" t="s">
        <v>20</v>
      </c>
      <c r="H7" s="2" t="s">
        <v>12</v>
      </c>
      <c r="I7" s="2" t="s">
        <v>13</v>
      </c>
      <c r="J7" s="2" t="s">
        <v>14</v>
      </c>
      <c r="K7" s="2" t="s">
        <v>15</v>
      </c>
    </row>
    <row r="8" spans="1:11" x14ac:dyDescent="0.25">
      <c r="A8">
        <v>1</v>
      </c>
      <c r="C8" t="s">
        <v>143</v>
      </c>
    </row>
    <row r="9" spans="1:11" s="4" customFormat="1" ht="45" x14ac:dyDescent="0.25">
      <c r="B9" s="4">
        <v>1.1000000000000001</v>
      </c>
      <c r="C9" s="4" t="s">
        <v>144</v>
      </c>
      <c r="I9" s="4" t="s">
        <v>45</v>
      </c>
    </row>
    <row r="10" spans="1:11" s="4" customFormat="1" ht="45" x14ac:dyDescent="0.25">
      <c r="B10" s="4">
        <v>1.2</v>
      </c>
      <c r="C10" s="4" t="s">
        <v>145</v>
      </c>
      <c r="G10" s="4" t="s">
        <v>146</v>
      </c>
      <c r="H10" s="4" t="s">
        <v>147</v>
      </c>
      <c r="I10" s="4" t="s">
        <v>148</v>
      </c>
    </row>
    <row r="11" spans="1:11" s="4" customFormat="1" ht="60" x14ac:dyDescent="0.25">
      <c r="A11" s="4">
        <v>2</v>
      </c>
      <c r="C11" s="4" t="s">
        <v>149</v>
      </c>
      <c r="G11" s="4" t="s">
        <v>150</v>
      </c>
      <c r="H11" s="4" t="s">
        <v>151</v>
      </c>
      <c r="I11" s="4" t="s">
        <v>152</v>
      </c>
    </row>
    <row r="12" spans="1:11" x14ac:dyDescent="0.25">
      <c r="A12">
        <v>3</v>
      </c>
      <c r="C12" t="s">
        <v>153</v>
      </c>
    </row>
    <row r="13" spans="1:11" s="4" customFormat="1" ht="75" x14ac:dyDescent="0.25">
      <c r="C13" s="4" t="s">
        <v>154</v>
      </c>
      <c r="G13" s="4" t="s">
        <v>155</v>
      </c>
      <c r="H13" s="4" t="s">
        <v>156</v>
      </c>
      <c r="I13" s="4" t="s">
        <v>157</v>
      </c>
    </row>
    <row r="14" spans="1:11" x14ac:dyDescent="0.25">
      <c r="A14">
        <v>4</v>
      </c>
      <c r="C14" t="s">
        <v>158</v>
      </c>
    </row>
    <row r="15" spans="1:11" s="4" customFormat="1" ht="60" x14ac:dyDescent="0.25">
      <c r="B15" s="4">
        <v>4.0999999999999996</v>
      </c>
      <c r="C15" s="4" t="s">
        <v>159</v>
      </c>
      <c r="G15" s="7" t="s">
        <v>160</v>
      </c>
      <c r="H15" s="7" t="s">
        <v>161</v>
      </c>
      <c r="I15" s="4" t="s">
        <v>157</v>
      </c>
    </row>
    <row r="16" spans="1:11" s="4" customFormat="1" ht="60" x14ac:dyDescent="0.25">
      <c r="B16" s="4">
        <v>4.2</v>
      </c>
      <c r="C16" s="4" t="s">
        <v>162</v>
      </c>
      <c r="G16" s="4" t="s">
        <v>163</v>
      </c>
      <c r="H16" s="4" t="s">
        <v>164</v>
      </c>
      <c r="I16" s="4" t="s">
        <v>157</v>
      </c>
    </row>
    <row r="17" spans="1:9" x14ac:dyDescent="0.25">
      <c r="A17">
        <v>5</v>
      </c>
      <c r="C17" t="s">
        <v>165</v>
      </c>
      <c r="I17" s="5" t="s">
        <v>45</v>
      </c>
    </row>
    <row r="18" spans="1:9" x14ac:dyDescent="0.25">
      <c r="A18">
        <v>6</v>
      </c>
      <c r="C18" t="s">
        <v>166</v>
      </c>
    </row>
    <row r="19" spans="1:9" s="4" customFormat="1" ht="30" x14ac:dyDescent="0.25">
      <c r="B19" s="4">
        <v>6.1</v>
      </c>
      <c r="C19" s="4" t="s">
        <v>167</v>
      </c>
      <c r="I19" s="4" t="s">
        <v>45</v>
      </c>
    </row>
    <row r="20" spans="1:9" s="4" customFormat="1" ht="60" x14ac:dyDescent="0.25">
      <c r="B20" s="4">
        <v>6.2</v>
      </c>
      <c r="C20" s="4" t="s">
        <v>168</v>
      </c>
      <c r="G20" s="4" t="s">
        <v>169</v>
      </c>
      <c r="H20" s="4" t="s">
        <v>170</v>
      </c>
      <c r="I20" s="4" t="s">
        <v>157</v>
      </c>
    </row>
    <row r="21" spans="1:9" x14ac:dyDescent="0.25">
      <c r="A21">
        <v>7</v>
      </c>
      <c r="C21" t="s">
        <v>171</v>
      </c>
    </row>
    <row r="22" spans="1:9" s="4" customFormat="1" ht="30" x14ac:dyDescent="0.25">
      <c r="B22" s="4">
        <v>7.1</v>
      </c>
      <c r="C22" s="4" t="s">
        <v>167</v>
      </c>
      <c r="I22" s="4" t="s">
        <v>45</v>
      </c>
    </row>
    <row r="23" spans="1:9" s="4" customFormat="1" ht="60" x14ac:dyDescent="0.25">
      <c r="B23" s="4">
        <v>7.2</v>
      </c>
      <c r="C23" s="4" t="s">
        <v>168</v>
      </c>
      <c r="G23" s="4" t="s">
        <v>169</v>
      </c>
      <c r="H23" s="4" t="s">
        <v>172</v>
      </c>
      <c r="I23" s="4" t="s">
        <v>157</v>
      </c>
    </row>
    <row r="24" spans="1:9" x14ac:dyDescent="0.25">
      <c r="A24">
        <v>8</v>
      </c>
      <c r="C24" t="s">
        <v>173</v>
      </c>
    </row>
    <row r="25" spans="1:9" s="4" customFormat="1" ht="45" x14ac:dyDescent="0.25">
      <c r="B25" s="4">
        <v>8.1</v>
      </c>
      <c r="C25" s="4" t="s">
        <v>174</v>
      </c>
      <c r="I25" s="4" t="s">
        <v>45</v>
      </c>
    </row>
    <row r="26" spans="1:9" s="4" customFormat="1" ht="45" x14ac:dyDescent="0.25">
      <c r="B26" s="4">
        <v>8.1999999999999993</v>
      </c>
      <c r="C26" s="4" t="s">
        <v>175</v>
      </c>
      <c r="H26" s="4" t="s">
        <v>176</v>
      </c>
      <c r="I26" s="4" t="s">
        <v>177</v>
      </c>
    </row>
    <row r="27" spans="1:9" s="4" customFormat="1" x14ac:dyDescent="0.25"/>
    <row r="29" spans="1:9" s="4" customFormat="1" x14ac:dyDescent="0.25"/>
    <row r="30" spans="1:9" x14ac:dyDescent="0.25">
      <c r="I30" s="5"/>
    </row>
    <row r="32" spans="1:9" x14ac:dyDescent="0.25">
      <c r="A32">
        <v>8</v>
      </c>
      <c r="B32" t="s">
        <v>178</v>
      </c>
      <c r="I32" s="5"/>
    </row>
    <row r="34" spans="1:2" x14ac:dyDescent="0.25">
      <c r="A34">
        <v>9</v>
      </c>
      <c r="B34" t="s">
        <v>179</v>
      </c>
    </row>
    <row r="36" spans="1:2" x14ac:dyDescent="0.25">
      <c r="A36" t="s">
        <v>180</v>
      </c>
    </row>
    <row r="38" spans="1:2" x14ac:dyDescent="0.25">
      <c r="A38" t="s">
        <v>181</v>
      </c>
    </row>
    <row r="69" spans="1:1" x14ac:dyDescent="0.25">
      <c r="A69" t="s">
        <v>182</v>
      </c>
    </row>
    <row r="71" spans="1:1" x14ac:dyDescent="0.25">
      <c r="A71" t="s">
        <v>183</v>
      </c>
    </row>
    <row r="96" spans="1:1" x14ac:dyDescent="0.25">
      <c r="A96" t="s">
        <v>184</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124"/>
  <sheetViews>
    <sheetView tabSelected="1" zoomScale="85" zoomScaleNormal="85" workbookViewId="0">
      <pane xSplit="1" ySplit="11" topLeftCell="B12" activePane="bottomRight" state="frozen"/>
      <selection pane="topRight" activeCell="B1" sqref="B1"/>
      <selection pane="bottomLeft" activeCell="A12" sqref="A12"/>
      <selection pane="bottomRight" activeCell="L13" sqref="L13"/>
    </sheetView>
  </sheetViews>
  <sheetFormatPr defaultColWidth="8.85546875" defaultRowHeight="15" x14ac:dyDescent="0.25"/>
  <cols>
    <col min="1" max="1" width="14.140625" style="14" customWidth="1"/>
    <col min="2" max="2" width="21.28515625" style="14" customWidth="1"/>
    <col min="3" max="3" width="51.85546875" style="14" customWidth="1"/>
    <col min="4" max="4" width="39.5703125" style="14" customWidth="1"/>
    <col min="5" max="5" width="34.7109375" style="14" hidden="1" customWidth="1"/>
    <col min="6" max="6" width="7" style="50" hidden="1" customWidth="1"/>
    <col min="7" max="7" width="30.5703125" style="14" hidden="1" customWidth="1"/>
    <col min="8" max="8" width="16.28515625" style="14" hidden="1" customWidth="1"/>
    <col min="9" max="9" width="18" style="14" hidden="1" customWidth="1"/>
    <col min="10" max="10" width="32.42578125" style="14" customWidth="1"/>
    <col min="11" max="11" width="11.140625" style="14" customWidth="1"/>
    <col min="12" max="12" width="24" style="14" customWidth="1"/>
    <col min="13" max="16384" width="8.85546875" style="14"/>
  </cols>
  <sheetData>
    <row r="1" spans="1:11" x14ac:dyDescent="0.25">
      <c r="F1" s="15"/>
    </row>
    <row r="2" spans="1:11" s="16" customFormat="1" ht="15.75" x14ac:dyDescent="0.25">
      <c r="D2" s="17" t="s">
        <v>479</v>
      </c>
    </row>
    <row r="3" spans="1:11" s="18" customFormat="1" ht="15.75" x14ac:dyDescent="0.25">
      <c r="D3" s="19"/>
    </row>
    <row r="4" spans="1:11" s="20" customFormat="1" ht="21" x14ac:dyDescent="0.35">
      <c r="A4" s="111" t="s">
        <v>474</v>
      </c>
      <c r="B4" s="112"/>
      <c r="C4" s="112"/>
      <c r="D4" s="112"/>
      <c r="E4" s="112"/>
      <c r="F4" s="112"/>
      <c r="G4" s="112"/>
      <c r="H4" s="112"/>
      <c r="I4" s="112"/>
      <c r="J4" s="112"/>
    </row>
    <row r="5" spans="1:11" s="18" customFormat="1" ht="15.75" x14ac:dyDescent="0.25"/>
    <row r="6" spans="1:11" s="18" customFormat="1" ht="15.75" x14ac:dyDescent="0.25">
      <c r="A6" s="19" t="s">
        <v>480</v>
      </c>
      <c r="B6" s="89" t="s">
        <v>661</v>
      </c>
    </row>
    <row r="7" spans="1:11" s="18" customFormat="1" ht="15.75" x14ac:dyDescent="0.25">
      <c r="A7" s="19" t="s">
        <v>481</v>
      </c>
      <c r="B7" s="18" t="s">
        <v>482</v>
      </c>
    </row>
    <row r="8" spans="1:11" s="18" customFormat="1" ht="15.75" x14ac:dyDescent="0.25"/>
    <row r="10" spans="1:11" s="18" customFormat="1" ht="15.75" x14ac:dyDescent="0.25"/>
    <row r="11" spans="1:11" s="22" customFormat="1" ht="47.25" x14ac:dyDescent="0.25">
      <c r="A11" s="21" t="s">
        <v>9</v>
      </c>
      <c r="B11" s="21" t="s">
        <v>40</v>
      </c>
      <c r="C11" s="21" t="s">
        <v>10</v>
      </c>
      <c r="D11" s="21" t="s">
        <v>20</v>
      </c>
      <c r="E11" s="21" t="s">
        <v>12</v>
      </c>
      <c r="F11" s="21" t="s">
        <v>13</v>
      </c>
      <c r="G11" s="21" t="s">
        <v>185</v>
      </c>
      <c r="H11" s="21" t="s">
        <v>186</v>
      </c>
      <c r="I11" s="21" t="s">
        <v>472</v>
      </c>
      <c r="J11" s="21" t="s">
        <v>13</v>
      </c>
      <c r="K11" s="22" t="s">
        <v>671</v>
      </c>
    </row>
    <row r="12" spans="1:11" s="18" customFormat="1" ht="15.75" x14ac:dyDescent="0.25">
      <c r="A12" s="114">
        <v>1</v>
      </c>
      <c r="B12" s="23"/>
      <c r="C12" s="23" t="s">
        <v>187</v>
      </c>
      <c r="D12" s="23"/>
      <c r="E12" s="23"/>
      <c r="F12" s="23"/>
      <c r="G12" s="23"/>
      <c r="H12" s="23"/>
    </row>
    <row r="13" spans="1:11" s="22" customFormat="1" ht="78.75" x14ac:dyDescent="0.25">
      <c r="A13" s="115"/>
      <c r="B13" s="24">
        <v>1.1000000000000001</v>
      </c>
      <c r="C13" s="24" t="s">
        <v>188</v>
      </c>
      <c r="D13" s="24" t="s">
        <v>189</v>
      </c>
      <c r="E13" s="24"/>
      <c r="F13" s="25" t="s">
        <v>190</v>
      </c>
      <c r="G13" s="24" t="s">
        <v>191</v>
      </c>
      <c r="H13" s="108" t="s">
        <v>192</v>
      </c>
      <c r="I13" s="26" t="s">
        <v>462</v>
      </c>
      <c r="J13" s="26" t="s">
        <v>475</v>
      </c>
      <c r="K13" s="123" t="s">
        <v>663</v>
      </c>
    </row>
    <row r="14" spans="1:11" s="22" customFormat="1" ht="15.75" x14ac:dyDescent="0.25">
      <c r="A14" s="115"/>
      <c r="B14" s="24">
        <v>1.2</v>
      </c>
      <c r="C14" s="24" t="s">
        <v>145</v>
      </c>
      <c r="D14" s="24" t="s">
        <v>193</v>
      </c>
      <c r="E14" s="24"/>
      <c r="F14" s="24" t="s">
        <v>45</v>
      </c>
      <c r="G14" s="24"/>
      <c r="H14" s="109"/>
      <c r="I14" s="27"/>
      <c r="J14" s="28"/>
    </row>
    <row r="15" spans="1:11" s="22" customFormat="1" ht="15.75" x14ac:dyDescent="0.25">
      <c r="A15" s="115"/>
      <c r="B15" s="24">
        <v>1.3</v>
      </c>
      <c r="C15" s="24" t="s">
        <v>195</v>
      </c>
      <c r="D15" s="24" t="s">
        <v>193</v>
      </c>
      <c r="E15" s="24"/>
      <c r="F15" s="24" t="s">
        <v>45</v>
      </c>
      <c r="G15" s="24"/>
      <c r="H15" s="109"/>
      <c r="I15" s="27"/>
      <c r="J15" s="28"/>
    </row>
    <row r="16" spans="1:11" s="22" customFormat="1" ht="78.75" x14ac:dyDescent="0.25">
      <c r="A16" s="115"/>
      <c r="B16" s="24">
        <v>1.4</v>
      </c>
      <c r="C16" s="24" t="s">
        <v>196</v>
      </c>
      <c r="D16" s="24" t="s">
        <v>193</v>
      </c>
      <c r="E16" s="24"/>
      <c r="F16" s="24" t="s">
        <v>45</v>
      </c>
      <c r="G16" s="24" t="s">
        <v>197</v>
      </c>
      <c r="H16" s="109"/>
      <c r="I16" s="27"/>
      <c r="J16" s="28"/>
    </row>
    <row r="17" spans="1:11" s="22" customFormat="1" ht="63" x14ac:dyDescent="0.25">
      <c r="A17" s="115"/>
      <c r="B17" s="24">
        <v>1.5</v>
      </c>
      <c r="C17" s="24" t="s">
        <v>198</v>
      </c>
      <c r="D17" s="24" t="s">
        <v>476</v>
      </c>
      <c r="E17" s="24"/>
      <c r="F17" s="25" t="s">
        <v>190</v>
      </c>
      <c r="G17" s="24" t="s">
        <v>199</v>
      </c>
      <c r="H17" s="109"/>
      <c r="I17" s="27"/>
      <c r="J17" s="28"/>
    </row>
    <row r="18" spans="1:11" s="22" customFormat="1" ht="31.5" x14ac:dyDescent="0.25">
      <c r="A18" s="116"/>
      <c r="B18" s="24">
        <v>1.6</v>
      </c>
      <c r="C18" s="24" t="s">
        <v>200</v>
      </c>
      <c r="D18" s="24" t="s">
        <v>201</v>
      </c>
      <c r="E18" s="24"/>
      <c r="F18" s="24" t="s">
        <v>45</v>
      </c>
      <c r="G18" s="24"/>
      <c r="H18" s="110"/>
      <c r="I18" s="29"/>
      <c r="J18" s="29" t="s">
        <v>565</v>
      </c>
      <c r="K18" s="123" t="s">
        <v>663</v>
      </c>
    </row>
    <row r="19" spans="1:11" s="31" customFormat="1" ht="15.75" x14ac:dyDescent="0.25">
      <c r="A19" s="30"/>
      <c r="B19" s="30"/>
      <c r="C19" s="30"/>
      <c r="D19" s="30"/>
      <c r="E19" s="30"/>
      <c r="F19" s="30"/>
      <c r="G19" s="30"/>
      <c r="H19" s="30"/>
    </row>
    <row r="20" spans="1:11" s="32" customFormat="1" ht="15.75" x14ac:dyDescent="0.25">
      <c r="A20" s="113">
        <v>2</v>
      </c>
      <c r="C20" s="32" t="s">
        <v>202</v>
      </c>
    </row>
    <row r="21" spans="1:11" s="29" customFormat="1" ht="31.5" x14ac:dyDescent="0.25">
      <c r="A21" s="113"/>
      <c r="B21" s="60">
        <v>2.1</v>
      </c>
      <c r="C21" s="29" t="s">
        <v>203</v>
      </c>
      <c r="D21" s="29" t="s">
        <v>204</v>
      </c>
      <c r="F21" s="33"/>
      <c r="H21" s="34"/>
    </row>
    <row r="22" spans="1:11" s="22" customFormat="1" ht="31.5" x14ac:dyDescent="0.25">
      <c r="A22" s="113"/>
      <c r="B22" s="61">
        <v>2.2000000000000002</v>
      </c>
      <c r="C22" s="22" t="s">
        <v>483</v>
      </c>
      <c r="D22" s="22" t="s">
        <v>477</v>
      </c>
      <c r="F22" s="35"/>
      <c r="H22" s="36"/>
    </row>
    <row r="23" spans="1:11" s="22" customFormat="1" ht="31.5" x14ac:dyDescent="0.25">
      <c r="A23" s="113"/>
      <c r="B23" s="61">
        <v>2.2999999999999998</v>
      </c>
      <c r="C23" s="22" t="s">
        <v>205</v>
      </c>
      <c r="D23" s="22" t="s">
        <v>206</v>
      </c>
      <c r="H23" s="36"/>
    </row>
    <row r="24" spans="1:11" s="22" customFormat="1" ht="31.5" x14ac:dyDescent="0.25">
      <c r="A24" s="113"/>
      <c r="B24" s="61">
        <v>2.4</v>
      </c>
      <c r="C24" s="22" t="s">
        <v>207</v>
      </c>
      <c r="D24" s="22" t="s">
        <v>206</v>
      </c>
      <c r="F24" s="35"/>
      <c r="H24" s="36"/>
      <c r="J24" s="22" t="s">
        <v>607</v>
      </c>
      <c r="K24" s="123" t="s">
        <v>663</v>
      </c>
    </row>
    <row r="25" spans="1:11" s="22" customFormat="1" ht="31.5" x14ac:dyDescent="0.25">
      <c r="A25" s="113"/>
      <c r="B25" s="61">
        <v>2.5</v>
      </c>
      <c r="C25" s="22" t="s">
        <v>484</v>
      </c>
      <c r="D25" s="22" t="s">
        <v>208</v>
      </c>
      <c r="H25" s="36"/>
    </row>
    <row r="26" spans="1:11" s="22" customFormat="1" ht="31.5" x14ac:dyDescent="0.25">
      <c r="A26" s="113"/>
      <c r="B26" s="61">
        <v>2.6</v>
      </c>
      <c r="C26" s="22" t="s">
        <v>485</v>
      </c>
      <c r="D26" s="22" t="s">
        <v>208</v>
      </c>
      <c r="F26" s="35"/>
      <c r="H26" s="36"/>
    </row>
    <row r="27" spans="1:11" s="22" customFormat="1" ht="123.75" customHeight="1" x14ac:dyDescent="0.25">
      <c r="A27" s="113"/>
      <c r="B27" s="61">
        <v>2.7</v>
      </c>
      <c r="C27" s="22" t="s">
        <v>486</v>
      </c>
      <c r="D27" s="22" t="s">
        <v>209</v>
      </c>
      <c r="F27" s="35"/>
      <c r="H27" s="36"/>
      <c r="I27" s="35"/>
    </row>
    <row r="28" spans="1:11" s="22" customFormat="1" ht="15.75" x14ac:dyDescent="0.25">
      <c r="A28" s="113"/>
      <c r="B28" s="61">
        <v>2.8</v>
      </c>
      <c r="C28" s="22" t="s">
        <v>210</v>
      </c>
      <c r="D28" s="22" t="s">
        <v>211</v>
      </c>
      <c r="F28" s="37"/>
      <c r="H28" s="36"/>
    </row>
    <row r="29" spans="1:11" s="22" customFormat="1" ht="31.5" x14ac:dyDescent="0.25">
      <c r="A29" s="113"/>
      <c r="B29" s="61">
        <v>2.9</v>
      </c>
      <c r="C29" s="22" t="s">
        <v>212</v>
      </c>
      <c r="D29" s="22" t="s">
        <v>213</v>
      </c>
      <c r="F29" s="35"/>
      <c r="H29" s="38"/>
      <c r="J29" s="22" t="s">
        <v>657</v>
      </c>
      <c r="K29" s="124"/>
    </row>
    <row r="30" spans="1:11" s="22" customFormat="1" ht="83.25" customHeight="1" x14ac:dyDescent="0.25">
      <c r="A30" s="113"/>
      <c r="B30" s="61">
        <v>2.11</v>
      </c>
      <c r="C30" s="22" t="s">
        <v>214</v>
      </c>
      <c r="D30" s="22" t="s">
        <v>215</v>
      </c>
      <c r="H30" s="36"/>
    </row>
    <row r="31" spans="1:11" s="22" customFormat="1" ht="47.25" x14ac:dyDescent="0.25">
      <c r="A31" s="113"/>
      <c r="B31" s="61">
        <v>2.12</v>
      </c>
      <c r="C31" s="22" t="s">
        <v>216</v>
      </c>
      <c r="D31" s="22" t="s">
        <v>217</v>
      </c>
      <c r="F31" s="35"/>
      <c r="H31" s="36"/>
    </row>
    <row r="32" spans="1:11" s="26" customFormat="1" ht="63" x14ac:dyDescent="0.25">
      <c r="A32" s="113"/>
      <c r="B32" s="63">
        <v>2.13</v>
      </c>
      <c r="C32" s="26" t="s">
        <v>218</v>
      </c>
      <c r="D32" s="26" t="s">
        <v>215</v>
      </c>
      <c r="F32" s="39"/>
      <c r="H32" s="40"/>
      <c r="I32" s="39"/>
      <c r="J32" s="26" t="s">
        <v>658</v>
      </c>
      <c r="K32" s="125" t="s">
        <v>675</v>
      </c>
    </row>
    <row r="33" spans="1:11" s="32" customFormat="1" ht="15.75" x14ac:dyDescent="0.25">
      <c r="A33" s="113"/>
      <c r="B33" s="32">
        <v>2.14</v>
      </c>
      <c r="C33" s="32" t="s">
        <v>219</v>
      </c>
    </row>
    <row r="34" spans="1:11" s="29" customFormat="1" ht="15.75" x14ac:dyDescent="0.25">
      <c r="A34" s="113"/>
      <c r="B34" s="64" t="s">
        <v>220</v>
      </c>
      <c r="C34" s="29" t="s">
        <v>221</v>
      </c>
      <c r="D34" s="41" t="s">
        <v>201</v>
      </c>
      <c r="E34" s="41"/>
      <c r="H34" s="34"/>
    </row>
    <row r="35" spans="1:11" s="22" customFormat="1" ht="15.75" x14ac:dyDescent="0.25">
      <c r="A35" s="113"/>
      <c r="B35" s="65" t="s">
        <v>222</v>
      </c>
      <c r="C35" s="22" t="s">
        <v>223</v>
      </c>
      <c r="D35" s="43" t="s">
        <v>201</v>
      </c>
      <c r="E35" s="43"/>
      <c r="H35" s="36"/>
    </row>
    <row r="36" spans="1:11" s="22" customFormat="1" ht="31.5" x14ac:dyDescent="0.25">
      <c r="A36" s="113"/>
      <c r="B36" s="65" t="s">
        <v>224</v>
      </c>
      <c r="C36" s="22" t="s">
        <v>225</v>
      </c>
      <c r="D36" s="22" t="s">
        <v>226</v>
      </c>
      <c r="E36" s="43"/>
      <c r="H36" s="36"/>
    </row>
    <row r="37" spans="1:11" s="22" customFormat="1" ht="132" customHeight="1" x14ac:dyDescent="0.25">
      <c r="A37" s="113"/>
      <c r="B37" s="65" t="s">
        <v>227</v>
      </c>
      <c r="C37" s="22" t="s">
        <v>463</v>
      </c>
      <c r="D37" s="22" t="s">
        <v>193</v>
      </c>
      <c r="H37" s="36"/>
      <c r="J37" s="22" t="s">
        <v>552</v>
      </c>
      <c r="K37" s="123" t="s">
        <v>663</v>
      </c>
    </row>
    <row r="38" spans="1:11" s="22" customFormat="1" ht="15.75" x14ac:dyDescent="0.25">
      <c r="A38" s="113"/>
      <c r="B38" s="65" t="s">
        <v>228</v>
      </c>
      <c r="C38" s="22" t="s">
        <v>229</v>
      </c>
      <c r="D38" s="22" t="s">
        <v>230</v>
      </c>
      <c r="H38" s="36"/>
    </row>
    <row r="39" spans="1:11" s="22" customFormat="1" ht="31.5" x14ac:dyDescent="0.25">
      <c r="A39" s="113"/>
      <c r="B39" s="65" t="s">
        <v>231</v>
      </c>
      <c r="C39" s="22" t="s">
        <v>232</v>
      </c>
      <c r="D39" s="22" t="s">
        <v>233</v>
      </c>
      <c r="H39" s="36"/>
    </row>
    <row r="40" spans="1:11" s="22" customFormat="1" ht="15.75" x14ac:dyDescent="0.25">
      <c r="A40" s="113"/>
      <c r="B40" s="65" t="s">
        <v>234</v>
      </c>
      <c r="C40" s="22" t="s">
        <v>235</v>
      </c>
      <c r="D40" s="22" t="s">
        <v>236</v>
      </c>
      <c r="F40" s="35"/>
      <c r="H40" s="36"/>
    </row>
    <row r="41" spans="1:11" s="22" customFormat="1" ht="15.75" x14ac:dyDescent="0.25">
      <c r="A41" s="113"/>
      <c r="B41" s="61">
        <v>2.15</v>
      </c>
      <c r="C41" s="22" t="s">
        <v>237</v>
      </c>
      <c r="D41" s="22" t="s">
        <v>193</v>
      </c>
      <c r="H41" s="36"/>
    </row>
    <row r="42" spans="1:11" s="22" customFormat="1" ht="31.5" x14ac:dyDescent="0.25">
      <c r="A42" s="113"/>
      <c r="B42" s="61">
        <v>2.16</v>
      </c>
      <c r="C42" s="22" t="s">
        <v>238</v>
      </c>
      <c r="D42" s="22" t="s">
        <v>239</v>
      </c>
      <c r="F42" s="35"/>
      <c r="H42" s="36"/>
    </row>
    <row r="43" spans="1:11" s="53" customFormat="1" ht="15.75" x14ac:dyDescent="0.25">
      <c r="A43" s="52"/>
      <c r="F43" s="54"/>
    </row>
    <row r="44" spans="1:11" s="32" customFormat="1" ht="15.75" x14ac:dyDescent="0.25">
      <c r="A44" s="117">
        <v>3</v>
      </c>
      <c r="C44" s="32" t="s">
        <v>240</v>
      </c>
    </row>
    <row r="45" spans="1:11" s="22" customFormat="1" ht="15.75" x14ac:dyDescent="0.25">
      <c r="A45" s="118"/>
      <c r="B45" s="22">
        <v>3.1</v>
      </c>
      <c r="C45" s="22" t="s">
        <v>241</v>
      </c>
      <c r="D45" s="22" t="s">
        <v>193</v>
      </c>
      <c r="E45" s="43"/>
    </row>
    <row r="46" spans="1:11" s="22" customFormat="1" ht="15.75" x14ac:dyDescent="0.25">
      <c r="A46" s="118"/>
      <c r="B46" s="22">
        <v>3.2</v>
      </c>
      <c r="C46" s="22" t="s">
        <v>223</v>
      </c>
      <c r="D46" s="22" t="s">
        <v>201</v>
      </c>
      <c r="E46" s="43"/>
    </row>
    <row r="47" spans="1:11" s="22" customFormat="1" ht="15.75" x14ac:dyDescent="0.25">
      <c r="A47" s="118"/>
      <c r="B47" s="22">
        <v>3.3</v>
      </c>
      <c r="C47" s="22" t="s">
        <v>242</v>
      </c>
      <c r="D47" s="22" t="s">
        <v>193</v>
      </c>
    </row>
    <row r="48" spans="1:11" s="22" customFormat="1" ht="94.5" x14ac:dyDescent="0.25">
      <c r="A48" s="118"/>
      <c r="B48" s="22">
        <v>3.4</v>
      </c>
      <c r="C48" s="22" t="s">
        <v>468</v>
      </c>
      <c r="D48" s="22" t="s">
        <v>193</v>
      </c>
      <c r="F48" s="35"/>
      <c r="J48" s="22" t="s">
        <v>566</v>
      </c>
      <c r="K48" s="122" t="s">
        <v>664</v>
      </c>
    </row>
    <row r="49" spans="1:11" s="22" customFormat="1" ht="47.25" x14ac:dyDescent="0.25">
      <c r="A49" s="118"/>
      <c r="B49" s="42" t="s">
        <v>466</v>
      </c>
      <c r="C49" s="22" t="s">
        <v>467</v>
      </c>
      <c r="D49" s="22" t="s">
        <v>193</v>
      </c>
      <c r="F49" s="35"/>
      <c r="I49" s="35"/>
    </row>
    <row r="50" spans="1:11" s="22" customFormat="1" ht="15.75" x14ac:dyDescent="0.25">
      <c r="A50" s="118"/>
      <c r="B50" s="22">
        <v>3.5</v>
      </c>
      <c r="C50" s="22" t="s">
        <v>487</v>
      </c>
      <c r="D50" s="22" t="s">
        <v>193</v>
      </c>
      <c r="F50" s="35"/>
    </row>
    <row r="51" spans="1:11" s="22" customFormat="1" ht="31.5" x14ac:dyDescent="0.25">
      <c r="A51" s="118"/>
      <c r="B51" s="22">
        <v>3.6</v>
      </c>
      <c r="C51" s="22" t="s">
        <v>243</v>
      </c>
      <c r="D51" s="22" t="s">
        <v>244</v>
      </c>
      <c r="F51" s="35"/>
    </row>
    <row r="52" spans="1:11" s="22" customFormat="1" ht="31.5" x14ac:dyDescent="0.25">
      <c r="A52" s="118"/>
      <c r="B52" s="42" t="s">
        <v>245</v>
      </c>
      <c r="C52" s="22" t="s">
        <v>246</v>
      </c>
      <c r="D52" s="22" t="s">
        <v>247</v>
      </c>
    </row>
    <row r="53" spans="1:11" s="22" customFormat="1" ht="15.75" x14ac:dyDescent="0.25">
      <c r="A53" s="118"/>
      <c r="B53" s="42" t="s">
        <v>248</v>
      </c>
      <c r="C53" s="22" t="s">
        <v>249</v>
      </c>
      <c r="D53" s="22" t="s">
        <v>193</v>
      </c>
      <c r="F53" s="35"/>
    </row>
    <row r="54" spans="1:11" s="22" customFormat="1" ht="15.75" x14ac:dyDescent="0.25">
      <c r="A54" s="118"/>
      <c r="B54" s="42" t="s">
        <v>250</v>
      </c>
      <c r="C54" s="22" t="s">
        <v>251</v>
      </c>
      <c r="D54" s="22" t="s">
        <v>193</v>
      </c>
    </row>
    <row r="55" spans="1:11" s="22" customFormat="1" ht="15.75" x14ac:dyDescent="0.25">
      <c r="A55" s="118"/>
      <c r="B55" s="42" t="s">
        <v>252</v>
      </c>
      <c r="C55" s="22" t="s">
        <v>253</v>
      </c>
      <c r="D55" s="26" t="s">
        <v>193</v>
      </c>
      <c r="E55" s="26"/>
      <c r="F55" s="26"/>
    </row>
    <row r="56" spans="1:11" s="22" customFormat="1" ht="15.75" x14ac:dyDescent="0.25">
      <c r="A56" s="118"/>
      <c r="B56" s="42" t="s">
        <v>254</v>
      </c>
      <c r="C56" s="36" t="s">
        <v>255</v>
      </c>
      <c r="D56" s="22" t="s">
        <v>193</v>
      </c>
      <c r="E56" s="26"/>
      <c r="F56" s="26"/>
    </row>
    <row r="57" spans="1:11" s="22" customFormat="1" ht="15.75" x14ac:dyDescent="0.25">
      <c r="A57" s="118"/>
      <c r="B57" s="42" t="s">
        <v>256</v>
      </c>
      <c r="C57" s="36" t="s">
        <v>257</v>
      </c>
      <c r="D57" s="22" t="s">
        <v>193</v>
      </c>
      <c r="E57" s="26"/>
      <c r="F57" s="26"/>
    </row>
    <row r="58" spans="1:11" s="22" customFormat="1" ht="15.75" x14ac:dyDescent="0.25">
      <c r="A58" s="118"/>
      <c r="B58" s="42" t="s">
        <v>258</v>
      </c>
      <c r="C58" s="36" t="s">
        <v>488</v>
      </c>
      <c r="D58" s="22" t="s">
        <v>193</v>
      </c>
      <c r="E58" s="26"/>
      <c r="F58" s="26"/>
    </row>
    <row r="59" spans="1:11" s="22" customFormat="1" ht="14.25" customHeight="1" x14ac:dyDescent="0.25">
      <c r="A59" s="118"/>
      <c r="B59" s="42" t="s">
        <v>259</v>
      </c>
      <c r="C59" s="36" t="s">
        <v>260</v>
      </c>
      <c r="D59" s="22" t="s">
        <v>193</v>
      </c>
      <c r="E59" s="26"/>
      <c r="F59" s="26"/>
    </row>
    <row r="60" spans="1:11" s="22" customFormat="1" ht="29.25" customHeight="1" x14ac:dyDescent="0.25">
      <c r="A60" s="118"/>
      <c r="B60" s="42" t="s">
        <v>261</v>
      </c>
      <c r="C60" s="36" t="s">
        <v>262</v>
      </c>
      <c r="D60" s="22" t="s">
        <v>263</v>
      </c>
      <c r="E60" s="26"/>
      <c r="F60" s="26"/>
      <c r="J60" s="22" t="s">
        <v>564</v>
      </c>
      <c r="K60" s="122" t="s">
        <v>665</v>
      </c>
    </row>
    <row r="61" spans="1:11" s="22" customFormat="1" ht="29.25" customHeight="1" x14ac:dyDescent="0.25">
      <c r="A61" s="118"/>
      <c r="B61" s="42" t="s">
        <v>264</v>
      </c>
      <c r="C61" s="36" t="s">
        <v>265</v>
      </c>
      <c r="D61" s="22" t="s">
        <v>266</v>
      </c>
      <c r="E61" s="26"/>
      <c r="F61" s="26"/>
    </row>
    <row r="62" spans="1:11" s="22" customFormat="1" ht="29.25" customHeight="1" x14ac:dyDescent="0.25">
      <c r="A62" s="118"/>
      <c r="B62" s="42">
        <v>3.7</v>
      </c>
      <c r="C62" s="36" t="s">
        <v>267</v>
      </c>
      <c r="D62" s="22" t="s">
        <v>263</v>
      </c>
      <c r="E62" s="26"/>
      <c r="F62" s="26"/>
      <c r="J62" s="22" t="s">
        <v>567</v>
      </c>
      <c r="K62" s="123" t="s">
        <v>663</v>
      </c>
    </row>
    <row r="63" spans="1:11" s="22" customFormat="1" ht="15.75" x14ac:dyDescent="0.25">
      <c r="A63" s="118"/>
      <c r="B63" s="22">
        <v>3.8</v>
      </c>
      <c r="C63" s="36" t="s">
        <v>268</v>
      </c>
      <c r="D63" s="22" t="s">
        <v>193</v>
      </c>
      <c r="E63" s="26"/>
      <c r="F63" s="26"/>
    </row>
    <row r="64" spans="1:11" s="26" customFormat="1" ht="31.5" x14ac:dyDescent="0.25">
      <c r="A64" s="118"/>
      <c r="B64" s="26">
        <v>3.9</v>
      </c>
      <c r="C64" s="26" t="s">
        <v>269</v>
      </c>
      <c r="D64" s="22" t="s">
        <v>193</v>
      </c>
      <c r="F64" s="35"/>
      <c r="I64" s="35"/>
      <c r="J64" s="22" t="s">
        <v>568</v>
      </c>
      <c r="K64" s="125" t="s">
        <v>666</v>
      </c>
    </row>
    <row r="65" spans="1:12" s="22" customFormat="1" ht="126" customHeight="1" x14ac:dyDescent="0.25">
      <c r="A65" s="118"/>
      <c r="B65" s="106">
        <v>3.1</v>
      </c>
      <c r="C65" s="36" t="s">
        <v>465</v>
      </c>
      <c r="D65" s="22" t="s">
        <v>263</v>
      </c>
      <c r="F65" s="35"/>
      <c r="J65" s="22" t="s">
        <v>662</v>
      </c>
      <c r="K65" s="122" t="s">
        <v>667</v>
      </c>
      <c r="L65" s="122" t="s">
        <v>668</v>
      </c>
    </row>
    <row r="66" spans="1:12" s="22" customFormat="1" ht="47.25" x14ac:dyDescent="0.25">
      <c r="A66" s="118"/>
      <c r="B66" s="22">
        <v>3.11</v>
      </c>
      <c r="C66" s="36" t="s">
        <v>469</v>
      </c>
      <c r="D66" s="22" t="s">
        <v>263</v>
      </c>
      <c r="F66" s="35"/>
      <c r="J66" s="22" t="s">
        <v>659</v>
      </c>
      <c r="L66" s="122" t="s">
        <v>670</v>
      </c>
    </row>
    <row r="67" spans="1:12" s="22" customFormat="1" ht="47.25" x14ac:dyDescent="0.25">
      <c r="A67" s="118"/>
      <c r="B67" s="22">
        <v>3.12</v>
      </c>
      <c r="C67" s="36" t="s">
        <v>470</v>
      </c>
      <c r="D67" s="22" t="s">
        <v>263</v>
      </c>
      <c r="F67" s="35"/>
    </row>
    <row r="68" spans="1:12" s="22" customFormat="1" ht="78.75" x14ac:dyDescent="0.25">
      <c r="A68" s="118"/>
      <c r="B68" s="22">
        <v>3.13</v>
      </c>
      <c r="C68" s="36" t="s">
        <v>464</v>
      </c>
      <c r="D68" s="22" t="s">
        <v>263</v>
      </c>
      <c r="F68" s="35"/>
      <c r="J68" s="22" t="s">
        <v>660</v>
      </c>
      <c r="L68" s="122" t="s">
        <v>676</v>
      </c>
    </row>
    <row r="69" spans="1:12" s="22" customFormat="1" ht="63" x14ac:dyDescent="0.25">
      <c r="A69" s="118"/>
      <c r="B69" s="126">
        <v>3.13</v>
      </c>
      <c r="C69" s="36" t="s">
        <v>471</v>
      </c>
      <c r="D69" s="22" t="s">
        <v>263</v>
      </c>
      <c r="F69" s="35"/>
      <c r="J69" s="22" t="s">
        <v>604</v>
      </c>
      <c r="L69" s="122" t="s">
        <v>677</v>
      </c>
    </row>
    <row r="70" spans="1:12" s="22" customFormat="1" ht="104.25" customHeight="1" x14ac:dyDescent="0.25">
      <c r="A70" s="119"/>
      <c r="B70" s="126">
        <v>3.14</v>
      </c>
      <c r="C70" s="36" t="s">
        <v>473</v>
      </c>
      <c r="D70" s="22" t="s">
        <v>201</v>
      </c>
      <c r="F70" s="35"/>
      <c r="J70" s="22" t="s">
        <v>656</v>
      </c>
      <c r="L70" s="122" t="s">
        <v>677</v>
      </c>
    </row>
    <row r="71" spans="1:12" s="53" customFormat="1" ht="15.75" x14ac:dyDescent="0.25">
      <c r="A71" s="52"/>
      <c r="F71" s="54"/>
    </row>
    <row r="72" spans="1:12" s="32" customFormat="1" ht="15.75" x14ac:dyDescent="0.25">
      <c r="A72" s="120">
        <v>4</v>
      </c>
      <c r="C72" s="32" t="s">
        <v>270</v>
      </c>
    </row>
    <row r="73" spans="1:12" s="29" customFormat="1" ht="15.75" x14ac:dyDescent="0.25">
      <c r="A73" s="120"/>
      <c r="B73" s="60">
        <v>4.0999999999999996</v>
      </c>
      <c r="C73" s="29" t="s">
        <v>271</v>
      </c>
      <c r="D73" s="29" t="s">
        <v>193</v>
      </c>
      <c r="I73" s="44"/>
      <c r="J73" s="44"/>
    </row>
    <row r="74" spans="1:12" s="22" customFormat="1" ht="15.75" x14ac:dyDescent="0.25">
      <c r="A74" s="120"/>
      <c r="B74" s="61">
        <v>4.2</v>
      </c>
      <c r="C74" s="22" t="s">
        <v>272</v>
      </c>
      <c r="D74" s="22" t="s">
        <v>201</v>
      </c>
      <c r="I74" s="45"/>
      <c r="J74" s="45"/>
    </row>
    <row r="75" spans="1:12" s="22" customFormat="1" ht="15.75" x14ac:dyDescent="0.25">
      <c r="A75" s="120"/>
      <c r="B75" s="61">
        <v>4.3</v>
      </c>
      <c r="C75" s="22" t="s">
        <v>273</v>
      </c>
      <c r="D75" s="22" t="s">
        <v>201</v>
      </c>
      <c r="I75" s="45"/>
      <c r="J75" s="45"/>
    </row>
    <row r="76" spans="1:12" s="22" customFormat="1" ht="15.75" x14ac:dyDescent="0.25">
      <c r="A76" s="120"/>
      <c r="B76" s="61">
        <v>4.4000000000000004</v>
      </c>
      <c r="C76" s="22" t="s">
        <v>274</v>
      </c>
      <c r="D76" s="22" t="s">
        <v>201</v>
      </c>
      <c r="I76" s="45"/>
      <c r="J76" s="45"/>
    </row>
    <row r="77" spans="1:12" s="22" customFormat="1" ht="15.75" x14ac:dyDescent="0.25">
      <c r="A77" s="120"/>
      <c r="B77" s="61">
        <v>4.5</v>
      </c>
      <c r="C77" s="22" t="s">
        <v>275</v>
      </c>
      <c r="D77" s="22" t="s">
        <v>193</v>
      </c>
      <c r="I77" s="45"/>
      <c r="J77" s="45"/>
    </row>
    <row r="78" spans="1:12" s="18" customFormat="1" ht="31.5" x14ac:dyDescent="0.25">
      <c r="A78" s="120"/>
      <c r="B78" s="28">
        <v>4.5</v>
      </c>
      <c r="C78" s="46" t="s">
        <v>276</v>
      </c>
      <c r="D78" s="22" t="s">
        <v>193</v>
      </c>
      <c r="E78" s="22"/>
      <c r="F78" s="22"/>
      <c r="G78" s="47"/>
      <c r="H78" s="47"/>
      <c r="I78" s="48"/>
      <c r="J78" s="48"/>
    </row>
    <row r="79" spans="1:12" s="18" customFormat="1" ht="15.75" x14ac:dyDescent="0.25">
      <c r="A79" s="120"/>
      <c r="B79" s="62" t="s">
        <v>277</v>
      </c>
      <c r="C79" s="46" t="s">
        <v>278</v>
      </c>
      <c r="D79" s="22" t="s">
        <v>193</v>
      </c>
      <c r="E79" s="22"/>
      <c r="F79" s="35"/>
      <c r="G79" s="47"/>
      <c r="H79" s="47"/>
      <c r="I79" s="48"/>
      <c r="J79" s="48"/>
    </row>
    <row r="80" spans="1:12" s="22" customFormat="1" ht="15.75" x14ac:dyDescent="0.25">
      <c r="A80" s="120"/>
      <c r="B80" s="61">
        <v>4.5999999999999996</v>
      </c>
      <c r="C80" s="22" t="s">
        <v>279</v>
      </c>
      <c r="D80" s="22" t="s">
        <v>193</v>
      </c>
      <c r="F80" s="35"/>
      <c r="I80" s="45"/>
      <c r="J80" s="45"/>
    </row>
    <row r="81" spans="1:10" s="22" customFormat="1" ht="15.75" x14ac:dyDescent="0.25">
      <c r="A81" s="120"/>
      <c r="B81" s="61">
        <v>4.7</v>
      </c>
      <c r="C81" s="22" t="s">
        <v>280</v>
      </c>
      <c r="D81" s="22" t="s">
        <v>193</v>
      </c>
      <c r="F81" s="37"/>
      <c r="I81" s="45"/>
      <c r="J81" s="45"/>
    </row>
    <row r="82" spans="1:10" s="56" customFormat="1" ht="15.75" x14ac:dyDescent="0.25">
      <c r="A82" s="55"/>
      <c r="F82" s="57"/>
      <c r="I82" s="58"/>
      <c r="J82" s="58"/>
    </row>
    <row r="83" spans="1:10" s="18" customFormat="1" ht="15.75" x14ac:dyDescent="0.25">
      <c r="A83" s="107">
        <v>5</v>
      </c>
      <c r="B83" s="23"/>
      <c r="C83" s="23" t="s">
        <v>281</v>
      </c>
      <c r="D83" s="23"/>
      <c r="E83" s="23"/>
      <c r="F83" s="23"/>
      <c r="G83" s="23"/>
      <c r="H83" s="23"/>
    </row>
    <row r="84" spans="1:10" s="22" customFormat="1" ht="31.5" x14ac:dyDescent="0.25">
      <c r="A84" s="107"/>
      <c r="B84" s="59">
        <v>5.0999999999999996</v>
      </c>
      <c r="C84" s="24" t="s">
        <v>282</v>
      </c>
      <c r="D84" s="24" t="s">
        <v>283</v>
      </c>
      <c r="E84" s="24"/>
      <c r="F84" s="25" t="s">
        <v>190</v>
      </c>
      <c r="G84" s="24"/>
      <c r="H84" s="24"/>
      <c r="J84" s="26" t="s">
        <v>478</v>
      </c>
    </row>
    <row r="85" spans="1:10" s="22" customFormat="1" ht="31.5" x14ac:dyDescent="0.25">
      <c r="A85" s="107"/>
      <c r="B85" s="59">
        <v>5.2</v>
      </c>
      <c r="C85" s="24" t="s">
        <v>284</v>
      </c>
      <c r="D85" s="24" t="s">
        <v>285</v>
      </c>
      <c r="E85" s="24"/>
      <c r="F85" s="25" t="s">
        <v>190</v>
      </c>
      <c r="G85" s="24"/>
      <c r="H85" s="24"/>
      <c r="J85" s="29"/>
    </row>
    <row r="86" spans="1:10" s="31" customFormat="1" ht="15.75" x14ac:dyDescent="0.25">
      <c r="A86" s="30"/>
      <c r="B86" s="30"/>
      <c r="C86" s="30"/>
      <c r="D86" s="30"/>
      <c r="E86" s="30"/>
      <c r="F86" s="49"/>
      <c r="G86" s="30"/>
      <c r="H86" s="30"/>
    </row>
    <row r="87" spans="1:10" s="18" customFormat="1" ht="15.75" x14ac:dyDescent="0.25">
      <c r="A87" s="107">
        <v>6</v>
      </c>
      <c r="B87" s="23"/>
      <c r="C87" s="30" t="s">
        <v>286</v>
      </c>
      <c r="D87" s="23"/>
      <c r="E87" s="23"/>
      <c r="F87" s="23"/>
      <c r="G87" s="23"/>
      <c r="H87" s="23"/>
    </row>
    <row r="88" spans="1:10" s="22" customFormat="1" ht="47.25" x14ac:dyDescent="0.25">
      <c r="A88" s="107"/>
      <c r="B88" s="59">
        <v>6.1</v>
      </c>
      <c r="C88" s="24" t="s">
        <v>287</v>
      </c>
      <c r="D88" s="24" t="s">
        <v>288</v>
      </c>
      <c r="E88" s="24"/>
      <c r="F88" s="25" t="s">
        <v>190</v>
      </c>
      <c r="G88" s="24" t="s">
        <v>289</v>
      </c>
      <c r="H88" s="24"/>
      <c r="J88" s="26" t="s">
        <v>462</v>
      </c>
    </row>
    <row r="89" spans="1:10" s="22" customFormat="1" ht="15.75" x14ac:dyDescent="0.25">
      <c r="A89" s="107"/>
      <c r="B89" s="59">
        <v>6.2</v>
      </c>
      <c r="C89" s="24" t="s">
        <v>290</v>
      </c>
      <c r="D89" s="24" t="s">
        <v>291</v>
      </c>
      <c r="E89" s="24"/>
      <c r="F89" s="24" t="s">
        <v>45</v>
      </c>
      <c r="G89" s="24"/>
      <c r="H89" s="24"/>
      <c r="J89" s="29"/>
    </row>
    <row r="90" spans="1:10" s="31" customFormat="1" ht="15.75" x14ac:dyDescent="0.25">
      <c r="A90" s="30"/>
      <c r="B90" s="30"/>
      <c r="C90" s="30"/>
      <c r="D90" s="30"/>
      <c r="E90" s="30"/>
      <c r="F90" s="30"/>
      <c r="G90" s="30"/>
      <c r="H90" s="30"/>
    </row>
    <row r="91" spans="1:10" s="18" customFormat="1" ht="15.75" x14ac:dyDescent="0.25">
      <c r="A91" s="107">
        <v>7</v>
      </c>
      <c r="B91" s="23"/>
      <c r="C91" s="23" t="s">
        <v>292</v>
      </c>
      <c r="D91" s="23"/>
      <c r="E91" s="23"/>
      <c r="F91" s="23"/>
      <c r="G91" s="23"/>
      <c r="H91" s="23"/>
    </row>
    <row r="92" spans="1:10" s="22" customFormat="1" ht="47.25" x14ac:dyDescent="0.25">
      <c r="A92" s="107"/>
      <c r="B92" s="59">
        <v>7.1</v>
      </c>
      <c r="C92" s="24" t="s">
        <v>293</v>
      </c>
      <c r="D92" s="24" t="s">
        <v>294</v>
      </c>
      <c r="E92" s="24"/>
      <c r="F92" s="24" t="s">
        <v>45</v>
      </c>
      <c r="G92" s="24"/>
      <c r="H92" s="24"/>
      <c r="J92" s="26" t="s">
        <v>462</v>
      </c>
    </row>
    <row r="93" spans="1:10" s="22" customFormat="1" ht="31.5" x14ac:dyDescent="0.25">
      <c r="A93" s="107"/>
      <c r="B93" s="59">
        <v>7.2</v>
      </c>
      <c r="C93" s="24" t="s">
        <v>295</v>
      </c>
      <c r="D93" s="24" t="s">
        <v>296</v>
      </c>
      <c r="E93" s="24"/>
      <c r="F93" s="25" t="s">
        <v>190</v>
      </c>
      <c r="G93" s="24"/>
      <c r="H93" s="24"/>
      <c r="J93" s="46"/>
    </row>
    <row r="94" spans="1:10" s="22" customFormat="1" ht="98.25" customHeight="1" x14ac:dyDescent="0.25">
      <c r="A94" s="107"/>
      <c r="B94" s="59">
        <v>7.3</v>
      </c>
      <c r="C94" s="24" t="s">
        <v>297</v>
      </c>
      <c r="D94" s="24" t="s">
        <v>298</v>
      </c>
      <c r="E94" s="24"/>
      <c r="F94" s="25" t="s">
        <v>190</v>
      </c>
      <c r="G94" s="24" t="s">
        <v>199</v>
      </c>
      <c r="H94" s="24"/>
      <c r="J94" s="29"/>
    </row>
    <row r="96" spans="1:10" x14ac:dyDescent="0.25">
      <c r="F96" s="14"/>
    </row>
    <row r="97" spans="6:6" x14ac:dyDescent="0.25">
      <c r="F97" s="14"/>
    </row>
    <row r="98" spans="6:6" x14ac:dyDescent="0.25">
      <c r="F98" s="14"/>
    </row>
    <row r="99" spans="6:6" x14ac:dyDescent="0.25">
      <c r="F99" s="14"/>
    </row>
    <row r="100" spans="6:6" x14ac:dyDescent="0.25">
      <c r="F100" s="14"/>
    </row>
    <row r="101" spans="6:6" x14ac:dyDescent="0.25">
      <c r="F101" s="14"/>
    </row>
    <row r="102" spans="6:6" x14ac:dyDescent="0.25">
      <c r="F102" s="14"/>
    </row>
    <row r="103" spans="6:6" x14ac:dyDescent="0.25">
      <c r="F103" s="14"/>
    </row>
    <row r="104" spans="6:6" x14ac:dyDescent="0.25">
      <c r="F104" s="14"/>
    </row>
    <row r="105" spans="6:6" x14ac:dyDescent="0.25">
      <c r="F105" s="14"/>
    </row>
    <row r="106" spans="6:6" x14ac:dyDescent="0.25">
      <c r="F106" s="14"/>
    </row>
    <row r="107" spans="6:6" x14ac:dyDescent="0.25">
      <c r="F107" s="14"/>
    </row>
    <row r="114" spans="1:1" x14ac:dyDescent="0.25">
      <c r="A114" s="14" t="s">
        <v>299</v>
      </c>
    </row>
    <row r="116" spans="1:1" x14ac:dyDescent="0.25">
      <c r="A116" s="51" t="s">
        <v>300</v>
      </c>
    </row>
    <row r="118" spans="1:1" x14ac:dyDescent="0.25">
      <c r="A118" s="14" t="s">
        <v>301</v>
      </c>
    </row>
    <row r="120" spans="1:1" x14ac:dyDescent="0.25">
      <c r="A120" s="14" t="s">
        <v>302</v>
      </c>
    </row>
    <row r="122" spans="1:1" x14ac:dyDescent="0.25">
      <c r="A122" s="14" t="s">
        <v>303</v>
      </c>
    </row>
    <row r="124" spans="1:1" x14ac:dyDescent="0.25">
      <c r="A124" s="14" t="s">
        <v>304</v>
      </c>
    </row>
  </sheetData>
  <autoFilter ref="A11:J18" xr:uid="{00000000-0009-0000-0000-000008000000}"/>
  <mergeCells count="9">
    <mergeCell ref="A83:A85"/>
    <mergeCell ref="A87:A89"/>
    <mergeCell ref="A91:A94"/>
    <mergeCell ref="H13:H18"/>
    <mergeCell ref="A4:J4"/>
    <mergeCell ref="A20:A42"/>
    <mergeCell ref="A12:A18"/>
    <mergeCell ref="A44:A70"/>
    <mergeCell ref="A72:A81"/>
  </mergeCells>
  <hyperlinks>
    <hyperlink ref="B6" r:id="rId1" xr:uid="{00000000-0004-0000-0800-000000000000}"/>
  </hyperlinks>
  <pageMargins left="0.7" right="0.7" top="0.75" bottom="0.75" header="0.3" footer="0.3"/>
  <pageSetup orientation="portrait"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29</vt:i4>
      </vt:variant>
    </vt:vector>
  </HeadingPairs>
  <TitlesOfParts>
    <vt:vector size="29" baseType="lpstr">
      <vt:lpstr>Testcase document</vt:lpstr>
      <vt:lpstr>Bug Report</vt:lpstr>
      <vt:lpstr>Activesell-DepartmentMTestcases</vt:lpstr>
      <vt:lpstr>Activesell-FloorManagerTestcase</vt:lpstr>
      <vt:lpstr>Activesell-storemanagertestcase</vt:lpstr>
      <vt:lpstr>Activesell-countryheadtestcases</vt:lpstr>
      <vt:lpstr>Bug Report-Activesells</vt:lpstr>
      <vt:lpstr>SurveyTool-Pakistan-1stDay</vt:lpstr>
      <vt:lpstr>Profitibilty-Bug Report</vt:lpstr>
      <vt:lpstr>3.14</vt:lpstr>
      <vt:lpstr>3.6.9</vt:lpstr>
      <vt:lpstr>3.13 VK</vt:lpstr>
      <vt:lpstr>3.11 VK</vt:lpstr>
      <vt:lpstr>2.9 VK</vt:lpstr>
      <vt:lpstr>1.6 VK</vt:lpstr>
      <vt:lpstr>3.13.1</vt:lpstr>
      <vt:lpstr>3.13</vt:lpstr>
      <vt:lpstr>3.12</vt:lpstr>
      <vt:lpstr>3.11</vt:lpstr>
      <vt:lpstr>3.1</vt:lpstr>
      <vt:lpstr>2.9</vt:lpstr>
      <vt:lpstr>2.13</vt:lpstr>
      <vt:lpstr>3.7</vt:lpstr>
      <vt:lpstr>ConfirmationFromClient</vt:lpstr>
      <vt:lpstr>SurveyTool-Pakistan-3rdMonth</vt:lpstr>
      <vt:lpstr>SurveyTool-Pakistan-3rdManager</vt:lpstr>
      <vt:lpstr>SurveyTool-Pak-Dashboard1Day</vt:lpstr>
      <vt:lpstr>SurveyTool-Dashboard3rdM-joinee</vt:lpstr>
      <vt:lpstr>SurveyTool-Dashboard3rdMonth-LM</vt:lpstr>
    </vt:vector>
  </TitlesOfParts>
  <Manager/>
  <Company>METRO</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Deokar, Archana Aditya</dc:creator>
  <cp:keywords/>
  <dc:description/>
  <cp:lastModifiedBy>Schoenbeckova, Zuzana</cp:lastModifiedBy>
  <cp:revision/>
  <dcterms:created xsi:type="dcterms:W3CDTF">2022-01-04T07:54:17Z</dcterms:created>
  <dcterms:modified xsi:type="dcterms:W3CDTF">2022-03-04T08:19:00Z</dcterms:modified>
  <cp:category/>
  <cp:contentStatus/>
</cp:coreProperties>
</file>